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ravis\Documents\Personal and misc\SEP Germany\pix4dmapper\"/>
    </mc:Choice>
  </mc:AlternateContent>
  <bookViews>
    <workbookView xWindow="0" yWindow="0" windowWidth="24000" windowHeight="9135"/>
  </bookViews>
  <sheets>
    <sheet name="Resolution Kno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3" i="1" s="1"/>
  <c r="C13" i="1" s="1"/>
  <c r="B9" i="1"/>
  <c r="B11" i="1" s="1"/>
  <c r="B14" i="1" s="1"/>
  <c r="C14" i="1" s="1"/>
  <c r="B8" i="1"/>
  <c r="B2" i="1"/>
  <c r="B6" i="1" s="1"/>
  <c r="B16" i="1" s="1"/>
  <c r="B12" i="1" l="1"/>
  <c r="C12" i="1" s="1"/>
  <c r="B5" i="1"/>
  <c r="B7" i="1" l="1"/>
  <c r="B17" i="1" s="1"/>
  <c r="B15" i="1"/>
</calcChain>
</file>

<file path=xl/sharedStrings.xml><?xml version="1.0" encoding="utf-8"?>
<sst xmlns="http://schemas.openxmlformats.org/spreadsheetml/2006/main" count="20" uniqueCount="19">
  <si>
    <t>TO BE USED WHEN NECESSARY RESOLUTION IS KNOWN, Gives necessary distance away from object for images to capture that resolution</t>
  </si>
  <si>
    <t>Necessary image Pixel Size (m)</t>
  </si>
  <si>
    <t>Resolution Desired by user</t>
  </si>
  <si>
    <t>Image Width (pixels)</t>
  </si>
  <si>
    <t>Camera Parameters, User Input</t>
  </si>
  <si>
    <t>Image Height (pixels)</t>
  </si>
  <si>
    <t>Image Width (m)</t>
  </si>
  <si>
    <t>Image Height (m)</t>
  </si>
  <si>
    <t>Image Diagonal (m)</t>
  </si>
  <si>
    <t>Focal Length of Sensor (m)</t>
  </si>
  <si>
    <t>Sensor Width (m)</t>
  </si>
  <si>
    <t>Sensor Height (m)</t>
  </si>
  <si>
    <t>Sensor Diagonal (m)</t>
  </si>
  <si>
    <t>Horizontal Field of View (rad, deg)</t>
  </si>
  <si>
    <t>Vertical FOV (rad. dge)</t>
  </si>
  <si>
    <t>Diagonal FOV (rad, deg)</t>
  </si>
  <si>
    <t>Distance to Image, based on width (m)</t>
  </si>
  <si>
    <t>Distance to Image, based on height (m)</t>
  </si>
  <si>
    <t>Distance to Image, Based on Diagonal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</si>
</sst>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5" sqref="E5"/>
    </sheetView>
  </sheetViews>
  <sheetFormatPr defaultRowHeight="15" x14ac:dyDescent="0.25"/>
  <cols>
    <col min="1" max="1" width="37.7109375" customWidth="1"/>
    <col min="2" max="2" width="9.140625" style="1"/>
  </cols>
  <sheetData>
    <row r="1" spans="1:5" x14ac:dyDescent="0.25">
      <c r="A1" t="s">
        <v>0</v>
      </c>
    </row>
    <row r="2" spans="1:5" x14ac:dyDescent="0.25">
      <c r="A2" t="s">
        <v>1</v>
      </c>
      <c r="B2" s="1">
        <f>1/100</f>
        <v>0.01</v>
      </c>
      <c r="C2" s="2" t="s">
        <v>2</v>
      </c>
      <c r="D2" s="2"/>
      <c r="E2" s="2"/>
    </row>
    <row r="3" spans="1:5" x14ac:dyDescent="0.25">
      <c r="A3" t="s">
        <v>3</v>
      </c>
      <c r="B3" s="1">
        <v>4912</v>
      </c>
      <c r="C3" s="3" t="s">
        <v>4</v>
      </c>
      <c r="D3" s="3"/>
      <c r="E3" s="3"/>
    </row>
    <row r="4" spans="1:5" x14ac:dyDescent="0.25">
      <c r="A4" t="s">
        <v>5</v>
      </c>
      <c r="B4" s="1">
        <v>3264</v>
      </c>
      <c r="C4" s="3"/>
      <c r="D4" s="3"/>
      <c r="E4" s="3"/>
    </row>
    <row r="5" spans="1:5" x14ac:dyDescent="0.25">
      <c r="A5" t="s">
        <v>6</v>
      </c>
      <c r="B5" s="1">
        <f>B3*B2</f>
        <v>49.120000000000005</v>
      </c>
    </row>
    <row r="6" spans="1:5" x14ac:dyDescent="0.25">
      <c r="A6" t="s">
        <v>7</v>
      </c>
      <c r="B6" s="1">
        <f>B4*B2</f>
        <v>32.64</v>
      </c>
    </row>
    <row r="7" spans="1:5" x14ac:dyDescent="0.25">
      <c r="A7" t="s">
        <v>8</v>
      </c>
      <c r="B7" s="1">
        <f>SQRT(B5^2+B6^2)</f>
        <v>58.975791643690549</v>
      </c>
    </row>
    <row r="8" spans="1:5" x14ac:dyDescent="0.25">
      <c r="A8" t="s">
        <v>9</v>
      </c>
      <c r="B8" s="1">
        <f>16.146*10^-3</f>
        <v>1.6146000000000001E-2</v>
      </c>
      <c r="C8" s="4" t="s">
        <v>4</v>
      </c>
      <c r="D8" s="4"/>
      <c r="E8" s="4"/>
    </row>
    <row r="9" spans="1:5" ht="15" customHeight="1" x14ac:dyDescent="0.25">
      <c r="A9" t="s">
        <v>10</v>
      </c>
      <c r="B9" s="1">
        <f>0.0235</f>
        <v>2.35E-2</v>
      </c>
      <c r="C9" s="4"/>
      <c r="D9" s="4"/>
      <c r="E9" s="4"/>
    </row>
    <row r="10" spans="1:5" x14ac:dyDescent="0.25">
      <c r="A10" t="s">
        <v>11</v>
      </c>
      <c r="B10" s="1">
        <f>0.0156156</f>
        <v>1.56156E-2</v>
      </c>
      <c r="C10" s="4"/>
      <c r="D10" s="4"/>
      <c r="E10" s="4"/>
    </row>
    <row r="11" spans="1:5" x14ac:dyDescent="0.25">
      <c r="A11" t="s">
        <v>12</v>
      </c>
      <c r="B11" s="1">
        <f>SQRT(B9^2+B10^2)</f>
        <v>2.8215190294591318E-2</v>
      </c>
      <c r="C11" s="4"/>
      <c r="D11" s="4"/>
      <c r="E11" s="4"/>
    </row>
    <row r="12" spans="1:5" x14ac:dyDescent="0.25">
      <c r="A12" t="s">
        <v>13</v>
      </c>
      <c r="B12" s="1">
        <f>2*ATAN((B9/2)/(B8))</f>
        <v>1.2581963886339675</v>
      </c>
      <c r="C12">
        <f>DEGREES(B12)</f>
        <v>72.089342867328241</v>
      </c>
    </row>
    <row r="13" spans="1:5" x14ac:dyDescent="0.25">
      <c r="A13" t="s">
        <v>14</v>
      </c>
      <c r="B13" s="1">
        <f>2*ATAN((B10/2)/(B8))</f>
        <v>0.90084276330263569</v>
      </c>
      <c r="C13">
        <f t="shared" ref="C13:C14" si="0">DEGREES(B13)</f>
        <v>51.614488342143623</v>
      </c>
    </row>
    <row r="14" spans="1:5" x14ac:dyDescent="0.25">
      <c r="A14" t="s">
        <v>15</v>
      </c>
      <c r="B14" s="1">
        <f>2*ATAN((B11/2)/(B8))</f>
        <v>1.436245134642961</v>
      </c>
      <c r="C14">
        <f t="shared" si="0"/>
        <v>82.290784561240329</v>
      </c>
    </row>
    <row r="15" spans="1:5" x14ac:dyDescent="0.25">
      <c r="A15" t="s">
        <v>16</v>
      </c>
      <c r="B15" s="1">
        <f>(B5/2)/(TAN(B12/2))</f>
        <v>33.748575319148941</v>
      </c>
    </row>
    <row r="16" spans="1:5" x14ac:dyDescent="0.25">
      <c r="A16" t="s">
        <v>17</v>
      </c>
      <c r="B16" s="1">
        <f>(B6/2)/(TAN(B13/2))</f>
        <v>33.74865134865135</v>
      </c>
    </row>
    <row r="17" spans="1:2" x14ac:dyDescent="0.25">
      <c r="A17" t="s">
        <v>18</v>
      </c>
      <c r="B17" s="1">
        <f>(B7/2)/(TAN(B14/2))</f>
        <v>33.748598607238996</v>
      </c>
    </row>
  </sheetData>
  <mergeCells count="3">
    <mergeCell ref="C2:E2"/>
    <mergeCell ref="C3:E4"/>
    <mergeCell ref="C8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Resolution Known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Support</dc:creator>
  <cp:lastModifiedBy>UNC Support</cp:lastModifiedBy>
  <dcterms:created xsi:type="dcterms:W3CDTF">2016-07-11T13:43:14Z</dcterms:created>
  <dcterms:modified xsi:type="dcterms:W3CDTF">2016-07-11T13:43:37Z</dcterms:modified>
</cp:coreProperties>
</file>