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840" windowHeight="12840" activeTab="1"/>
  </bookViews>
  <sheets>
    <sheet name="Display" sheetId="4" r:id="rId1"/>
    <sheet name="Model" sheetId="5" r:id="rId2"/>
  </sheets>
  <calcPr calcId="145621"/>
</workbook>
</file>

<file path=xl/calcChain.xml><?xml version="1.0" encoding="utf-8"?>
<calcChain xmlns="http://schemas.openxmlformats.org/spreadsheetml/2006/main">
  <c r="C34" i="4" l="1"/>
  <c r="C35" i="4"/>
  <c r="C36" i="4"/>
  <c r="C37" i="4"/>
  <c r="C38" i="4"/>
  <c r="C39" i="4"/>
  <c r="C40" i="4"/>
  <c r="C41" i="4"/>
  <c r="C42" i="4"/>
  <c r="C43" i="4"/>
  <c r="AQ43" i="4" s="1"/>
  <c r="C44" i="4"/>
  <c r="C45" i="4"/>
  <c r="C46" i="4"/>
  <c r="C47" i="4"/>
  <c r="C48" i="4"/>
  <c r="C49" i="4"/>
  <c r="C50" i="4"/>
  <c r="C51" i="4"/>
  <c r="C52" i="4"/>
  <c r="C53" i="4"/>
  <c r="C54" i="4"/>
  <c r="C55" i="4"/>
  <c r="AQ55" i="4" s="1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AQ87" i="4" s="1"/>
  <c r="C88" i="4"/>
  <c r="C89" i="4"/>
  <c r="C90" i="4"/>
  <c r="C91" i="4"/>
  <c r="C92" i="4"/>
  <c r="C94" i="4"/>
  <c r="C95" i="4"/>
  <c r="C96" i="4"/>
  <c r="AQ96" i="4" s="1"/>
  <c r="C97" i="4"/>
  <c r="C98" i="4"/>
  <c r="C99" i="4"/>
  <c r="C100" i="4"/>
  <c r="C101" i="4"/>
  <c r="C102" i="4"/>
  <c r="C103" i="4"/>
  <c r="C104" i="4"/>
  <c r="C105" i="4"/>
  <c r="C106" i="4"/>
  <c r="C33" i="4"/>
  <c r="E16" i="5"/>
  <c r="AR15" i="4"/>
  <c r="AM106" i="4"/>
  <c r="AM105" i="4"/>
  <c r="AM104" i="4"/>
  <c r="AN104" i="4" s="1"/>
  <c r="AM103" i="4"/>
  <c r="AM102" i="4"/>
  <c r="AM101" i="4"/>
  <c r="AN99" i="4"/>
  <c r="AM99" i="4"/>
  <c r="AR99" i="4" s="1"/>
  <c r="AM98" i="4"/>
  <c r="AN97" i="4"/>
  <c r="AP97" i="4" s="1"/>
  <c r="AM97" i="4"/>
  <c r="AR96" i="4"/>
  <c r="AM96" i="4"/>
  <c r="AN96" i="4" s="1"/>
  <c r="AP96" i="4" s="1"/>
  <c r="AM94" i="4"/>
  <c r="AN92" i="4"/>
  <c r="AQ92" i="4" s="1"/>
  <c r="AM92" i="4"/>
  <c r="AP91" i="4"/>
  <c r="AM91" i="4"/>
  <c r="AN91" i="4" s="1"/>
  <c r="AR91" i="4" s="1"/>
  <c r="AM90" i="4"/>
  <c r="AN89" i="4"/>
  <c r="AQ89" i="4" s="1"/>
  <c r="AM89" i="4"/>
  <c r="AM88" i="4"/>
  <c r="AR87" i="4"/>
  <c r="AP87" i="4"/>
  <c r="AM87" i="4"/>
  <c r="AN87" i="4" s="1"/>
  <c r="AM86" i="4"/>
  <c r="AM85" i="4"/>
  <c r="AM84" i="4"/>
  <c r="AR83" i="4"/>
  <c r="AM83" i="4"/>
  <c r="AN83" i="4" s="1"/>
  <c r="AQ83" i="4" s="1"/>
  <c r="AM82" i="4"/>
  <c r="AN82" i="4" s="1"/>
  <c r="AQ82" i="4" s="1"/>
  <c r="AN81" i="4"/>
  <c r="AM81" i="4"/>
  <c r="AM80" i="4"/>
  <c r="AM79" i="4"/>
  <c r="AN79" i="4" s="1"/>
  <c r="AM78" i="4"/>
  <c r="AN77" i="4"/>
  <c r="AM77" i="4"/>
  <c r="AM76" i="4"/>
  <c r="AR75" i="4"/>
  <c r="AQ75" i="4"/>
  <c r="AP75" i="4"/>
  <c r="AM75" i="4"/>
  <c r="AN75" i="4" s="1"/>
  <c r="AP74" i="4"/>
  <c r="AN74" i="4"/>
  <c r="AQ74" i="4" s="1"/>
  <c r="AM74" i="4"/>
  <c r="AM73" i="4"/>
  <c r="AN72" i="4"/>
  <c r="AM72" i="4"/>
  <c r="AM71" i="4"/>
  <c r="AN71" i="4" s="1"/>
  <c r="AM70" i="4"/>
  <c r="AN69" i="4"/>
  <c r="AP69" i="4" s="1"/>
  <c r="AM69" i="4"/>
  <c r="AN68" i="4"/>
  <c r="AM68" i="4"/>
  <c r="AR67" i="4"/>
  <c r="AQ67" i="4"/>
  <c r="AM67" i="4"/>
  <c r="AN67" i="4" s="1"/>
  <c r="AP67" i="4" s="1"/>
  <c r="AN65" i="4"/>
  <c r="AM65" i="4"/>
  <c r="AM64" i="4"/>
  <c r="AM63" i="4"/>
  <c r="AN62" i="4"/>
  <c r="AM62" i="4"/>
  <c r="AR62" i="4" s="1"/>
  <c r="AN60" i="4"/>
  <c r="AP60" i="4" s="1"/>
  <c r="AM60" i="4"/>
  <c r="AM57" i="4"/>
  <c r="AR55" i="4"/>
  <c r="AP55" i="4"/>
  <c r="AM55" i="4"/>
  <c r="AN55" i="4" s="1"/>
  <c r="AM54" i="4"/>
  <c r="AN54" i="4" s="1"/>
  <c r="AM53" i="4"/>
  <c r="AM52" i="4"/>
  <c r="AN52" i="4" s="1"/>
  <c r="AQ52" i="4" s="1"/>
  <c r="AM51" i="4"/>
  <c r="AM50" i="4"/>
  <c r="AM49" i="4"/>
  <c r="AM48" i="4"/>
  <c r="AR47" i="4"/>
  <c r="AM47" i="4"/>
  <c r="AN47" i="4" s="1"/>
  <c r="AR46" i="4"/>
  <c r="AM46" i="4"/>
  <c r="AN46" i="4" s="1"/>
  <c r="AM45" i="4"/>
  <c r="AM44" i="4"/>
  <c r="AN44" i="4" s="1"/>
  <c r="AR44" i="4" s="1"/>
  <c r="AR43" i="4"/>
  <c r="AP43" i="4"/>
  <c r="AM43" i="4"/>
  <c r="AN43" i="4" s="1"/>
  <c r="AM42" i="4"/>
  <c r="AM41" i="4"/>
  <c r="AN40" i="4"/>
  <c r="AM40" i="4"/>
  <c r="AM39" i="4"/>
  <c r="AN39" i="4" s="1"/>
  <c r="AM38" i="4"/>
  <c r="AN37" i="4"/>
  <c r="AP37" i="4" s="1"/>
  <c r="AM37" i="4"/>
  <c r="AN36" i="4"/>
  <c r="AM36" i="4"/>
  <c r="AR36" i="4" s="1"/>
  <c r="AR35" i="4"/>
  <c r="AQ35" i="4"/>
  <c r="AM35" i="4"/>
  <c r="AN35" i="4" s="1"/>
  <c r="AP35" i="4" s="1"/>
  <c r="AN34" i="4"/>
  <c r="AM34" i="4"/>
  <c r="AN33" i="4"/>
  <c r="AM33" i="4"/>
  <c r="AM17" i="4"/>
  <c r="AR14" i="4"/>
  <c r="AQ14" i="4"/>
  <c r="AP14" i="4"/>
  <c r="AM14" i="4"/>
  <c r="AN14" i="4" s="1"/>
  <c r="AM12" i="4"/>
  <c r="AN12" i="4" s="1"/>
  <c r="AM11" i="4"/>
  <c r="AQ10" i="4"/>
  <c r="AO10" i="4"/>
  <c r="AM10" i="4"/>
  <c r="AN10" i="4" s="1"/>
  <c r="AM9" i="4"/>
  <c r="AM8" i="4"/>
  <c r="AO7" i="4"/>
  <c r="AM7" i="4"/>
  <c r="AO6" i="4"/>
  <c r="AM6" i="4"/>
  <c r="AR5" i="4"/>
  <c r="AM5" i="4"/>
  <c r="AN5" i="4" s="1"/>
  <c r="AQ5" i="4" s="1"/>
  <c r="I24" i="4"/>
  <c r="AF24" i="4" s="1"/>
  <c r="I23" i="4"/>
  <c r="AM23" i="4" s="1"/>
  <c r="I22" i="4"/>
  <c r="AF22" i="4" s="1"/>
  <c r="I21" i="4"/>
  <c r="AF21" i="4" s="1"/>
  <c r="I20" i="4"/>
  <c r="Y20" i="4" s="1"/>
  <c r="AA20" i="4" s="1"/>
  <c r="I19" i="4"/>
  <c r="R19" i="4" s="1"/>
  <c r="E24" i="4"/>
  <c r="E23" i="4"/>
  <c r="E22" i="4"/>
  <c r="E21" i="4"/>
  <c r="E20" i="4"/>
  <c r="E19" i="4"/>
  <c r="I18" i="4"/>
  <c r="AF18" i="4" s="1"/>
  <c r="E18" i="4"/>
  <c r="I17" i="4"/>
  <c r="AF17" i="4" s="1"/>
  <c r="E17" i="4"/>
  <c r="I16" i="4"/>
  <c r="Y16" i="4" s="1"/>
  <c r="E16" i="4"/>
  <c r="E23" i="5"/>
  <c r="E22" i="5"/>
  <c r="E21" i="5"/>
  <c r="E20" i="5"/>
  <c r="E19" i="5"/>
  <c r="E15" i="5"/>
  <c r="E14" i="5"/>
  <c r="E13" i="5"/>
  <c r="E12" i="5"/>
  <c r="E11" i="5"/>
  <c r="E4" i="5"/>
  <c r="E5" i="5"/>
  <c r="E6" i="5"/>
  <c r="E7" i="5"/>
  <c r="E3" i="5"/>
  <c r="AQ47" i="4" l="1"/>
  <c r="AQ39" i="4"/>
  <c r="AQ71" i="4"/>
  <c r="AQ46" i="4"/>
  <c r="AQ99" i="4"/>
  <c r="AM24" i="4"/>
  <c r="AO24" i="4" s="1"/>
  <c r="K24" i="4"/>
  <c r="R24" i="4"/>
  <c r="Y24" i="4"/>
  <c r="AA24" i="4" s="1"/>
  <c r="K23" i="4"/>
  <c r="Y23" i="4"/>
  <c r="AA23" i="4" s="1"/>
  <c r="AF23" i="4"/>
  <c r="R23" i="4"/>
  <c r="K22" i="4"/>
  <c r="R22" i="4"/>
  <c r="Y22" i="4"/>
  <c r="AA22" i="4" s="1"/>
  <c r="AM22" i="4"/>
  <c r="K21" i="4"/>
  <c r="R21" i="4"/>
  <c r="AM21" i="4"/>
  <c r="AO21" i="4" s="1"/>
  <c r="Y21" i="4"/>
  <c r="AA21" i="4" s="1"/>
  <c r="AF20" i="4"/>
  <c r="AM20" i="4"/>
  <c r="K20" i="4"/>
  <c r="M20" i="4" s="1"/>
  <c r="R20" i="4"/>
  <c r="Y19" i="4"/>
  <c r="AA19" i="4" s="1"/>
  <c r="AF19" i="4"/>
  <c r="AM19" i="4"/>
  <c r="S19" i="4"/>
  <c r="V19" i="4" s="1"/>
  <c r="T19" i="4"/>
  <c r="K19" i="4"/>
  <c r="L19" i="4" s="1"/>
  <c r="K18" i="4"/>
  <c r="AM18" i="4"/>
  <c r="AO18" i="4" s="1"/>
  <c r="R18" i="4"/>
  <c r="S18" i="4" s="1"/>
  <c r="Y18" i="4"/>
  <c r="Z18" i="4" s="1"/>
  <c r="T18" i="4"/>
  <c r="R17" i="4"/>
  <c r="T17" i="4" s="1"/>
  <c r="Y17" i="4"/>
  <c r="AA17" i="4" s="1"/>
  <c r="AM16" i="4"/>
  <c r="AN16" i="4" s="1"/>
  <c r="R16" i="4"/>
  <c r="S16" i="4" s="1"/>
  <c r="AQ12" i="4"/>
  <c r="AP12" i="4"/>
  <c r="AQ54" i="4"/>
  <c r="AP54" i="4"/>
  <c r="AR78" i="4"/>
  <c r="AQ33" i="4"/>
  <c r="AP33" i="4"/>
  <c r="AQ60" i="4"/>
  <c r="AO11" i="4"/>
  <c r="AN11" i="4"/>
  <c r="AR11" i="4" s="1"/>
  <c r="AO20" i="4"/>
  <c r="AP36" i="4"/>
  <c r="AQ36" i="4"/>
  <c r="AN42" i="4"/>
  <c r="AN51" i="4"/>
  <c r="AR51" i="4"/>
  <c r="AQ81" i="4"/>
  <c r="AP81" i="4"/>
  <c r="AO8" i="4"/>
  <c r="AN8" i="4"/>
  <c r="AO17" i="4"/>
  <c r="AR34" i="4"/>
  <c r="AP34" i="4"/>
  <c r="AR45" i="4"/>
  <c r="AN45" i="4"/>
  <c r="AQ69" i="4"/>
  <c r="AR79" i="4"/>
  <c r="AQ79" i="4"/>
  <c r="AR104" i="4"/>
  <c r="AQ104" i="4"/>
  <c r="AP104" i="4"/>
  <c r="AR8" i="4"/>
  <c r="AQ34" i="4"/>
  <c r="AP40" i="4"/>
  <c r="AQ40" i="4"/>
  <c r="AN76" i="4"/>
  <c r="AP79" i="4"/>
  <c r="AN6" i="4"/>
  <c r="AQ37" i="4"/>
  <c r="AQ62" i="4"/>
  <c r="AP62" i="4"/>
  <c r="AP65" i="4"/>
  <c r="AQ65" i="4"/>
  <c r="AR68" i="4"/>
  <c r="AR74" i="4"/>
  <c r="AP82" i="4"/>
  <c r="AN105" i="4"/>
  <c r="AN50" i="4"/>
  <c r="AR54" i="4"/>
  <c r="AP44" i="4"/>
  <c r="AQ44" i="4"/>
  <c r="AR50" i="4"/>
  <c r="AN57" i="4"/>
  <c r="AR57" i="4" s="1"/>
  <c r="AN78" i="4"/>
  <c r="AP89" i="4"/>
  <c r="AP92" i="4"/>
  <c r="AR92" i="4"/>
  <c r="AO16" i="4"/>
  <c r="AN23" i="4"/>
  <c r="AP72" i="4"/>
  <c r="AQ72" i="4"/>
  <c r="AR12" i="4"/>
  <c r="AO12" i="4"/>
  <c r="AN20" i="4"/>
  <c r="AR20" i="4" s="1"/>
  <c r="AO23" i="4"/>
  <c r="AR48" i="4"/>
  <c r="AN48" i="4"/>
  <c r="AN84" i="4"/>
  <c r="AN17" i="4"/>
  <c r="AP52" i="4"/>
  <c r="AR52" i="4"/>
  <c r="AR72" i="4"/>
  <c r="AN9" i="4"/>
  <c r="AR9" i="4"/>
  <c r="AO9" i="4"/>
  <c r="AP10" i="4"/>
  <c r="AR10" i="4"/>
  <c r="AR40" i="4"/>
  <c r="AP46" i="4"/>
  <c r="AN53" i="4"/>
  <c r="AR60" i="4"/>
  <c r="AN63" i="4"/>
  <c r="AR63" i="4"/>
  <c r="AP68" i="4"/>
  <c r="AQ68" i="4"/>
  <c r="AQ77" i="4"/>
  <c r="AP77" i="4"/>
  <c r="AR82" i="4"/>
  <c r="AR86" i="4"/>
  <c r="AN86" i="4"/>
  <c r="AR89" i="4"/>
  <c r="AN102" i="4"/>
  <c r="AR33" i="4"/>
  <c r="AR65" i="4"/>
  <c r="AR81" i="4"/>
  <c r="AP39" i="4"/>
  <c r="AR41" i="4"/>
  <c r="AP71" i="4"/>
  <c r="AR73" i="4"/>
  <c r="AN94" i="4"/>
  <c r="AQ97" i="4"/>
  <c r="AR106" i="4"/>
  <c r="AO5" i="4"/>
  <c r="AN70" i="4"/>
  <c r="AR85" i="4"/>
  <c r="AN88" i="4"/>
  <c r="AP5" i="4"/>
  <c r="AN18" i="4"/>
  <c r="AR39" i="4"/>
  <c r="AP47" i="4"/>
  <c r="AN38" i="4"/>
  <c r="AN41" i="4"/>
  <c r="AN73" i="4"/>
  <c r="AN90" i="4"/>
  <c r="AQ91" i="4"/>
  <c r="AR97" i="4"/>
  <c r="AP99" i="4"/>
  <c r="AN106" i="4"/>
  <c r="AR7" i="4"/>
  <c r="AN24" i="4"/>
  <c r="AR49" i="4"/>
  <c r="AN64" i="4"/>
  <c r="AR71" i="4"/>
  <c r="AP83" i="4"/>
  <c r="AN85" i="4"/>
  <c r="AN101" i="4"/>
  <c r="AN103" i="4"/>
  <c r="AN7" i="4"/>
  <c r="AO14" i="4"/>
  <c r="AR37" i="4"/>
  <c r="AN49" i="4"/>
  <c r="AR69" i="4"/>
  <c r="AR77" i="4"/>
  <c r="AN80" i="4"/>
  <c r="AN98" i="4"/>
  <c r="L24" i="4"/>
  <c r="M24" i="4"/>
  <c r="AG24" i="4"/>
  <c r="AH24" i="4"/>
  <c r="L23" i="4"/>
  <c r="M23" i="4"/>
  <c r="AG23" i="4"/>
  <c r="AH23" i="4"/>
  <c r="Z23" i="4"/>
  <c r="L22" i="4"/>
  <c r="M22" i="4"/>
  <c r="AG22" i="4"/>
  <c r="AH22" i="4"/>
  <c r="Z22" i="4"/>
  <c r="L21" i="4"/>
  <c r="M21" i="4"/>
  <c r="AG21" i="4"/>
  <c r="AH21" i="4"/>
  <c r="L20" i="4"/>
  <c r="AG20" i="4"/>
  <c r="AH20" i="4"/>
  <c r="Z20" i="4"/>
  <c r="W19" i="4"/>
  <c r="AG19" i="4"/>
  <c r="AH19" i="4"/>
  <c r="Z19" i="4"/>
  <c r="Z16" i="4"/>
  <c r="AD16" i="4" s="1"/>
  <c r="AA16" i="4"/>
  <c r="W18" i="4"/>
  <c r="V18" i="4"/>
  <c r="U18" i="4"/>
  <c r="AA18" i="4"/>
  <c r="AH17" i="4"/>
  <c r="AG17" i="4"/>
  <c r="L18" i="4"/>
  <c r="K16" i="4"/>
  <c r="T16" i="4"/>
  <c r="Z17" i="4"/>
  <c r="M18" i="4"/>
  <c r="AG18" i="4"/>
  <c r="AF16" i="4"/>
  <c r="S17" i="4"/>
  <c r="AH18" i="4"/>
  <c r="K17" i="4"/>
  <c r="I11" i="4"/>
  <c r="AF11" i="4" s="1"/>
  <c r="E11" i="4"/>
  <c r="I10" i="4"/>
  <c r="K10" i="4" s="1"/>
  <c r="E10" i="4"/>
  <c r="S24" i="4" l="1"/>
  <c r="T24" i="4"/>
  <c r="Z24" i="4"/>
  <c r="S23" i="4"/>
  <c r="T23" i="4"/>
  <c r="AN22" i="4"/>
  <c r="AO22" i="4"/>
  <c r="S22" i="4"/>
  <c r="T22" i="4"/>
  <c r="Z21" i="4"/>
  <c r="AN21" i="4"/>
  <c r="S21" i="4"/>
  <c r="T21" i="4"/>
  <c r="S20" i="4"/>
  <c r="T20" i="4"/>
  <c r="U19" i="4"/>
  <c r="AN19" i="4"/>
  <c r="AR19" i="4" s="1"/>
  <c r="M19" i="4"/>
  <c r="AO19" i="4"/>
  <c r="AO3" i="4"/>
  <c r="AO1" i="4" s="1"/>
  <c r="AR18" i="4"/>
  <c r="AP18" i="4"/>
  <c r="AQ18" i="4"/>
  <c r="AQ7" i="4"/>
  <c r="AP7" i="4"/>
  <c r="AP105" i="4"/>
  <c r="AQ105" i="4"/>
  <c r="AP80" i="4"/>
  <c r="AQ80" i="4"/>
  <c r="AR80" i="4"/>
  <c r="AQ21" i="4"/>
  <c r="AP21" i="4"/>
  <c r="AP16" i="4"/>
  <c r="AQ16" i="4"/>
  <c r="AQ106" i="4"/>
  <c r="AP106" i="4"/>
  <c r="AQ102" i="4"/>
  <c r="AP102" i="4"/>
  <c r="AQ17" i="4"/>
  <c r="AP17" i="4"/>
  <c r="AQ94" i="4"/>
  <c r="AP94" i="4"/>
  <c r="AR102" i="4"/>
  <c r="AP76" i="4"/>
  <c r="AQ76" i="4"/>
  <c r="AP23" i="4"/>
  <c r="AQ23" i="4"/>
  <c r="AQ57" i="4"/>
  <c r="AP57" i="4"/>
  <c r="AP41" i="4"/>
  <c r="AQ41" i="4"/>
  <c r="AP20" i="4"/>
  <c r="AQ20" i="4"/>
  <c r="AP64" i="4"/>
  <c r="AR64" i="4"/>
  <c r="AQ64" i="4"/>
  <c r="AP38" i="4"/>
  <c r="AR38" i="4"/>
  <c r="AQ38" i="4"/>
  <c r="AR16" i="4"/>
  <c r="AQ11" i="4"/>
  <c r="AP11" i="4"/>
  <c r="AR103" i="4"/>
  <c r="AP103" i="4"/>
  <c r="AQ103" i="4"/>
  <c r="AP88" i="4"/>
  <c r="AQ88" i="4"/>
  <c r="AP84" i="4"/>
  <c r="AQ84" i="4"/>
  <c r="AQ51" i="4"/>
  <c r="AP51" i="4"/>
  <c r="AQ98" i="4"/>
  <c r="AP98" i="4"/>
  <c r="AP101" i="4"/>
  <c r="AQ101" i="4"/>
  <c r="AR101" i="4"/>
  <c r="AQ53" i="4"/>
  <c r="AP53" i="4"/>
  <c r="AR84" i="4"/>
  <c r="AP6" i="4"/>
  <c r="AQ6" i="4"/>
  <c r="AR17" i="4"/>
  <c r="AQ42" i="4"/>
  <c r="AP42" i="4"/>
  <c r="AR88" i="4"/>
  <c r="AQ49" i="4"/>
  <c r="AP49" i="4"/>
  <c r="AR98" i="4"/>
  <c r="AP90" i="4"/>
  <c r="AR90" i="4"/>
  <c r="AQ90" i="4"/>
  <c r="AP70" i="4"/>
  <c r="AR70" i="4"/>
  <c r="AQ70" i="4"/>
  <c r="AR94" i="4"/>
  <c r="AQ9" i="4"/>
  <c r="AP9" i="4"/>
  <c r="AQ50" i="4"/>
  <c r="AP50" i="4"/>
  <c r="AR6" i="4"/>
  <c r="AR76" i="4"/>
  <c r="AQ8" i="4"/>
  <c r="AP8" i="4"/>
  <c r="AR42" i="4"/>
  <c r="AQ85" i="4"/>
  <c r="AP85" i="4"/>
  <c r="AP24" i="4"/>
  <c r="AR24" i="4"/>
  <c r="AQ24" i="4"/>
  <c r="AQ73" i="4"/>
  <c r="AP73" i="4"/>
  <c r="AR21" i="4"/>
  <c r="AQ86" i="4"/>
  <c r="AP86" i="4"/>
  <c r="AP63" i="4"/>
  <c r="AQ63" i="4"/>
  <c r="AR53" i="4"/>
  <c r="AP48" i="4"/>
  <c r="AQ48" i="4"/>
  <c r="AR23" i="4"/>
  <c r="AQ78" i="4"/>
  <c r="AP78" i="4"/>
  <c r="AQ19" i="4"/>
  <c r="AP19" i="4"/>
  <c r="AR105" i="4"/>
  <c r="AQ45" i="4"/>
  <c r="AP45" i="4"/>
  <c r="AJ24" i="4"/>
  <c r="AI24" i="4"/>
  <c r="O24" i="4"/>
  <c r="N24" i="4"/>
  <c r="AK24" i="4"/>
  <c r="AB24" i="4"/>
  <c r="AD24" i="4"/>
  <c r="AC24" i="4"/>
  <c r="P24" i="4"/>
  <c r="AJ23" i="4"/>
  <c r="AI23" i="4"/>
  <c r="O23" i="4"/>
  <c r="N23" i="4"/>
  <c r="AK23" i="4"/>
  <c r="AB23" i="4"/>
  <c r="AD23" i="4"/>
  <c r="AC23" i="4"/>
  <c r="P23" i="4"/>
  <c r="AJ22" i="4"/>
  <c r="AI22" i="4"/>
  <c r="O22" i="4"/>
  <c r="N22" i="4"/>
  <c r="AK22" i="4"/>
  <c r="AB22" i="4"/>
  <c r="AD22" i="4"/>
  <c r="AC22" i="4"/>
  <c r="P22" i="4"/>
  <c r="AJ21" i="4"/>
  <c r="AI21" i="4"/>
  <c r="O21" i="4"/>
  <c r="N21" i="4"/>
  <c r="AK21" i="4"/>
  <c r="AB21" i="4"/>
  <c r="AD21" i="4"/>
  <c r="AC21" i="4"/>
  <c r="P21" i="4"/>
  <c r="AJ20" i="4"/>
  <c r="AI20" i="4"/>
  <c r="O20" i="4"/>
  <c r="N20" i="4"/>
  <c r="AK20" i="4"/>
  <c r="AB20" i="4"/>
  <c r="AD20" i="4"/>
  <c r="AC20" i="4"/>
  <c r="P20" i="4"/>
  <c r="AJ19" i="4"/>
  <c r="AI19" i="4"/>
  <c r="O19" i="4"/>
  <c r="N19" i="4"/>
  <c r="AK19" i="4"/>
  <c r="AB19" i="4"/>
  <c r="AD19" i="4"/>
  <c r="AC19" i="4"/>
  <c r="P19" i="4"/>
  <c r="O18" i="4"/>
  <c r="N18" i="4"/>
  <c r="V17" i="4"/>
  <c r="U17" i="4"/>
  <c r="W17" i="4"/>
  <c r="AH16" i="4"/>
  <c r="AG16" i="4"/>
  <c r="AK16" i="4"/>
  <c r="V16" i="4"/>
  <c r="U16" i="4"/>
  <c r="AJ18" i="4"/>
  <c r="AI18" i="4"/>
  <c r="AK18" i="4"/>
  <c r="W16" i="4"/>
  <c r="AJ17" i="4"/>
  <c r="AI17" i="4"/>
  <c r="P18" i="4"/>
  <c r="AB18" i="4"/>
  <c r="AD18" i="4"/>
  <c r="AC18" i="4"/>
  <c r="AC17" i="4"/>
  <c r="AB17" i="4"/>
  <c r="AK17" i="4"/>
  <c r="M17" i="4"/>
  <c r="L17" i="4"/>
  <c r="P17" i="4" s="1"/>
  <c r="AC16" i="4"/>
  <c r="AB16" i="4"/>
  <c r="M16" i="4"/>
  <c r="L16" i="4"/>
  <c r="AD17" i="4"/>
  <c r="AG11" i="4"/>
  <c r="AH11" i="4"/>
  <c r="K11" i="4"/>
  <c r="Y11" i="4"/>
  <c r="R11" i="4"/>
  <c r="L10" i="4"/>
  <c r="M10" i="4"/>
  <c r="R10" i="4"/>
  <c r="AF10" i="4"/>
  <c r="Y10" i="4"/>
  <c r="W24" i="4" l="1"/>
  <c r="V24" i="4"/>
  <c r="U24" i="4"/>
  <c r="U23" i="4"/>
  <c r="W23" i="4"/>
  <c r="V23" i="4"/>
  <c r="W22" i="4"/>
  <c r="V22" i="4"/>
  <c r="U22" i="4"/>
  <c r="AP22" i="4"/>
  <c r="AQ22" i="4"/>
  <c r="AQ3" i="4" s="1"/>
  <c r="AR22" i="4"/>
  <c r="W21" i="4"/>
  <c r="V21" i="4"/>
  <c r="U21" i="4"/>
  <c r="U20" i="4"/>
  <c r="W20" i="4"/>
  <c r="V20" i="4"/>
  <c r="O16" i="4"/>
  <c r="N16" i="4"/>
  <c r="AI16" i="4"/>
  <c r="AJ16" i="4"/>
  <c r="P16" i="4"/>
  <c r="O17" i="4"/>
  <c r="N17" i="4"/>
  <c r="S11" i="4"/>
  <c r="T11" i="4"/>
  <c r="AJ11" i="4"/>
  <c r="AI11" i="4"/>
  <c r="M11" i="4"/>
  <c r="L11" i="4"/>
  <c r="P11" i="4" s="1"/>
  <c r="AA11" i="4"/>
  <c r="Z11" i="4"/>
  <c r="AK11" i="4"/>
  <c r="S10" i="4"/>
  <c r="W10" i="4" s="1"/>
  <c r="T10" i="4"/>
  <c r="N10" i="4"/>
  <c r="O10" i="4"/>
  <c r="Z10" i="4"/>
  <c r="AA10" i="4"/>
  <c r="AH10" i="4"/>
  <c r="AG10" i="4"/>
  <c r="AK10" i="4"/>
  <c r="P10" i="4"/>
  <c r="AD106" i="4"/>
  <c r="AD105" i="4"/>
  <c r="AD104" i="4"/>
  <c r="AD103" i="4"/>
  <c r="AD102" i="4"/>
  <c r="AD101" i="4"/>
  <c r="AD99" i="4"/>
  <c r="AD98" i="4"/>
  <c r="AD97" i="4"/>
  <c r="AD96" i="4"/>
  <c r="AD94" i="4"/>
  <c r="AD92" i="4"/>
  <c r="AD91" i="4"/>
  <c r="AD90" i="4"/>
  <c r="AD89" i="4"/>
  <c r="AD88" i="4"/>
  <c r="AD87" i="4"/>
  <c r="AD86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5" i="4"/>
  <c r="AD64" i="4"/>
  <c r="AD63" i="4"/>
  <c r="AD62" i="4"/>
  <c r="AD60" i="4"/>
  <c r="AD57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14" i="4"/>
  <c r="AD8" i="4"/>
  <c r="AD7" i="4"/>
  <c r="AD6" i="4"/>
  <c r="W106" i="4"/>
  <c r="W105" i="4"/>
  <c r="W104" i="4"/>
  <c r="W103" i="4"/>
  <c r="W102" i="4"/>
  <c r="W101" i="4"/>
  <c r="W99" i="4"/>
  <c r="W98" i="4"/>
  <c r="W97" i="4"/>
  <c r="W96" i="4"/>
  <c r="W94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5" i="4"/>
  <c r="W64" i="4"/>
  <c r="W63" i="4"/>
  <c r="W62" i="4"/>
  <c r="W60" i="4"/>
  <c r="W57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14" i="4"/>
  <c r="W8" i="4"/>
  <c r="W7" i="4"/>
  <c r="W6" i="4"/>
  <c r="P96" i="4"/>
  <c r="P97" i="4"/>
  <c r="P98" i="4"/>
  <c r="P99" i="4"/>
  <c r="P101" i="4"/>
  <c r="P102" i="4"/>
  <c r="P103" i="4"/>
  <c r="P104" i="4"/>
  <c r="P105" i="4"/>
  <c r="P106" i="4"/>
  <c r="P94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7" i="4"/>
  <c r="P60" i="4"/>
  <c r="P62" i="4"/>
  <c r="P63" i="4"/>
  <c r="P64" i="4"/>
  <c r="P65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33" i="4"/>
  <c r="P14" i="4"/>
  <c r="P6" i="4"/>
  <c r="P7" i="4"/>
  <c r="P8" i="4"/>
  <c r="AF106" i="4"/>
  <c r="AF105" i="4"/>
  <c r="AF104" i="4"/>
  <c r="AF103" i="4"/>
  <c r="AF102" i="4"/>
  <c r="AF101" i="4"/>
  <c r="AF99" i="4"/>
  <c r="AF98" i="4"/>
  <c r="AF97" i="4"/>
  <c r="AF96" i="4"/>
  <c r="AF94" i="4"/>
  <c r="AF92" i="4"/>
  <c r="AF91" i="4"/>
  <c r="AF90" i="4"/>
  <c r="AF89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5" i="4"/>
  <c r="AF64" i="4"/>
  <c r="AF63" i="4"/>
  <c r="AF62" i="4"/>
  <c r="AF60" i="4"/>
  <c r="AF57" i="4"/>
  <c r="AF53" i="4"/>
  <c r="AF52" i="4"/>
  <c r="AF51" i="4"/>
  <c r="AF50" i="4"/>
  <c r="AF49" i="4"/>
  <c r="AG49" i="4" s="1"/>
  <c r="AI49" i="4" s="1"/>
  <c r="AF48" i="4"/>
  <c r="AF47" i="4"/>
  <c r="AG47" i="4" s="1"/>
  <c r="AJ47" i="4" s="1"/>
  <c r="AF46" i="4"/>
  <c r="AF45" i="4"/>
  <c r="AG45" i="4" s="1"/>
  <c r="AJ45" i="4" s="1"/>
  <c r="AF44" i="4"/>
  <c r="AF43" i="4"/>
  <c r="AG43" i="4" s="1"/>
  <c r="AJ43" i="4" s="1"/>
  <c r="AF42" i="4"/>
  <c r="AF41" i="4"/>
  <c r="AG41" i="4" s="1"/>
  <c r="AJ41" i="4" s="1"/>
  <c r="AF40" i="4"/>
  <c r="AF39" i="4"/>
  <c r="AG39" i="4" s="1"/>
  <c r="AJ39" i="4" s="1"/>
  <c r="AF38" i="4"/>
  <c r="AF37" i="4"/>
  <c r="AG37" i="4" s="1"/>
  <c r="AJ37" i="4" s="1"/>
  <c r="AF36" i="4"/>
  <c r="AF35" i="4"/>
  <c r="AG35" i="4" s="1"/>
  <c r="AJ35" i="4" s="1"/>
  <c r="AF34" i="4"/>
  <c r="AF33" i="4"/>
  <c r="AG33" i="4" s="1"/>
  <c r="AJ33" i="4" s="1"/>
  <c r="AF14" i="4"/>
  <c r="AH14" i="4" s="1"/>
  <c r="AF8" i="4"/>
  <c r="AG8" i="4" s="1"/>
  <c r="AJ8" i="4" s="1"/>
  <c r="AF7" i="4"/>
  <c r="AH7" i="4" s="1"/>
  <c r="AG6" i="4"/>
  <c r="AJ6" i="4" s="1"/>
  <c r="AF6" i="4"/>
  <c r="Y106" i="4"/>
  <c r="Y105" i="4"/>
  <c r="Y104" i="4"/>
  <c r="Y103" i="4"/>
  <c r="Y102" i="4"/>
  <c r="Y101" i="4"/>
  <c r="Y99" i="4"/>
  <c r="Y98" i="4"/>
  <c r="Y97" i="4"/>
  <c r="Y96" i="4"/>
  <c r="Y94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5" i="4"/>
  <c r="Y64" i="4"/>
  <c r="Y63" i="4"/>
  <c r="Y62" i="4"/>
  <c r="Y60" i="4"/>
  <c r="Y57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14" i="4"/>
  <c r="Y8" i="4"/>
  <c r="Y7" i="4"/>
  <c r="Y6" i="4"/>
  <c r="R106" i="4"/>
  <c r="R105" i="4"/>
  <c r="R104" i="4"/>
  <c r="R103" i="4"/>
  <c r="R102" i="4"/>
  <c r="R101" i="4"/>
  <c r="R99" i="4"/>
  <c r="R98" i="4"/>
  <c r="R97" i="4"/>
  <c r="R96" i="4"/>
  <c r="R94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5" i="4"/>
  <c r="R64" i="4"/>
  <c r="R63" i="4"/>
  <c r="R62" i="4"/>
  <c r="R60" i="4"/>
  <c r="R57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14" i="4"/>
  <c r="R8" i="4"/>
  <c r="R7" i="4"/>
  <c r="R6" i="4"/>
  <c r="K96" i="4"/>
  <c r="K97" i="4"/>
  <c r="K98" i="4"/>
  <c r="K99" i="4"/>
  <c r="K101" i="4"/>
  <c r="L101" i="4" s="1"/>
  <c r="K102" i="4"/>
  <c r="K103" i="4"/>
  <c r="K104" i="4"/>
  <c r="K105" i="4"/>
  <c r="K106" i="4"/>
  <c r="K94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7" i="4"/>
  <c r="K60" i="4"/>
  <c r="K62" i="4"/>
  <c r="K63" i="4"/>
  <c r="K64" i="4"/>
  <c r="K65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33" i="4"/>
  <c r="K14" i="4"/>
  <c r="K6" i="4"/>
  <c r="K7" i="4"/>
  <c r="K8" i="4"/>
  <c r="Z49" i="4"/>
  <c r="AC49" i="4" s="1"/>
  <c r="Z46" i="4"/>
  <c r="AB46" i="4" s="1"/>
  <c r="Z45" i="4"/>
  <c r="AC45" i="4" s="1"/>
  <c r="Z42" i="4"/>
  <c r="AB42" i="4" s="1"/>
  <c r="Z41" i="4"/>
  <c r="AC41" i="4" s="1"/>
  <c r="Z38" i="4"/>
  <c r="AB38" i="4" s="1"/>
  <c r="Z37" i="4"/>
  <c r="AC37" i="4" s="1"/>
  <c r="Z35" i="4"/>
  <c r="AC35" i="4" s="1"/>
  <c r="Z33" i="4"/>
  <c r="AC33" i="4" s="1"/>
  <c r="Z14" i="4"/>
  <c r="AA14" i="4"/>
  <c r="AA8" i="4"/>
  <c r="Z8" i="4"/>
  <c r="AC8" i="4" s="1"/>
  <c r="Z7" i="4"/>
  <c r="AA7" i="4"/>
  <c r="Z6" i="4"/>
  <c r="AC6" i="4" s="1"/>
  <c r="S50" i="4"/>
  <c r="U50" i="4" s="1"/>
  <c r="S49" i="4"/>
  <c r="V49" i="4" s="1"/>
  <c r="S47" i="4"/>
  <c r="V47" i="4" s="1"/>
  <c r="S45" i="4"/>
  <c r="V45" i="4" s="1"/>
  <c r="S43" i="4"/>
  <c r="V43" i="4" s="1"/>
  <c r="S41" i="4"/>
  <c r="V41" i="4" s="1"/>
  <c r="S39" i="4"/>
  <c r="V39" i="4" s="1"/>
  <c r="S37" i="4"/>
  <c r="V37" i="4" s="1"/>
  <c r="S35" i="4"/>
  <c r="V35" i="4" s="1"/>
  <c r="S33" i="4"/>
  <c r="V33" i="4" s="1"/>
  <c r="T14" i="4"/>
  <c r="S8" i="4"/>
  <c r="V8" i="4" s="1"/>
  <c r="T7" i="4"/>
  <c r="S6" i="4"/>
  <c r="V6" i="4" s="1"/>
  <c r="L34" i="4"/>
  <c r="L36" i="4"/>
  <c r="L38" i="4"/>
  <c r="L40" i="4"/>
  <c r="L42" i="4"/>
  <c r="L44" i="4"/>
  <c r="L46" i="4"/>
  <c r="L48" i="4"/>
  <c r="L50" i="4"/>
  <c r="L52" i="4"/>
  <c r="L60" i="4"/>
  <c r="L62" i="4"/>
  <c r="L64" i="4"/>
  <c r="L68" i="4"/>
  <c r="L70" i="4"/>
  <c r="L72" i="4"/>
  <c r="L74" i="4"/>
  <c r="L76" i="4"/>
  <c r="L78" i="4"/>
  <c r="L80" i="4"/>
  <c r="L82" i="4"/>
  <c r="N82" i="4" s="1"/>
  <c r="L84" i="4"/>
  <c r="L86" i="4"/>
  <c r="L88" i="4"/>
  <c r="N88" i="4" s="1"/>
  <c r="L90" i="4"/>
  <c r="N90" i="4" s="1"/>
  <c r="L91" i="4"/>
  <c r="L92" i="4"/>
  <c r="N92" i="4" s="1"/>
  <c r="L94" i="4"/>
  <c r="N94" i="4" s="1"/>
  <c r="L96" i="4"/>
  <c r="L97" i="4"/>
  <c r="L98" i="4"/>
  <c r="N98" i="4" s="1"/>
  <c r="L99" i="4"/>
  <c r="L102" i="4"/>
  <c r="N102" i="4" s="1"/>
  <c r="L103" i="4"/>
  <c r="L104" i="4"/>
  <c r="L105" i="4"/>
  <c r="L106" i="4"/>
  <c r="N106" i="4" s="1"/>
  <c r="L6" i="4"/>
  <c r="L7" i="4"/>
  <c r="L8" i="4"/>
  <c r="M8" i="4"/>
  <c r="AP1" i="4" l="1"/>
  <c r="AR3" i="4"/>
  <c r="AB11" i="4"/>
  <c r="AC11" i="4"/>
  <c r="N11" i="4"/>
  <c r="O11" i="4"/>
  <c r="AD11" i="4"/>
  <c r="V11" i="4"/>
  <c r="U11" i="4"/>
  <c r="W11" i="4"/>
  <c r="AC10" i="4"/>
  <c r="AB10" i="4"/>
  <c r="AI10" i="4"/>
  <c r="AJ10" i="4"/>
  <c r="AD10" i="4"/>
  <c r="U10" i="4"/>
  <c r="V10" i="4"/>
  <c r="AK6" i="4"/>
  <c r="AK8" i="4"/>
  <c r="AK33" i="4"/>
  <c r="AK35" i="4"/>
  <c r="AK37" i="4"/>
  <c r="AK39" i="4"/>
  <c r="AK41" i="4"/>
  <c r="AK43" i="4"/>
  <c r="AK45" i="4"/>
  <c r="AK47" i="4"/>
  <c r="AK49" i="4"/>
  <c r="AH6" i="4"/>
  <c r="AH8" i="4"/>
  <c r="AG50" i="4"/>
  <c r="AK50" i="4" s="1"/>
  <c r="AG63" i="4"/>
  <c r="AK63" i="4" s="1"/>
  <c r="AG65" i="4"/>
  <c r="AK65" i="4" s="1"/>
  <c r="AG67" i="4"/>
  <c r="AK67" i="4" s="1"/>
  <c r="AG69" i="4"/>
  <c r="AK69" i="4" s="1"/>
  <c r="AG71" i="4"/>
  <c r="AK71" i="4" s="1"/>
  <c r="AG73" i="4"/>
  <c r="AK73" i="4" s="1"/>
  <c r="AG75" i="4"/>
  <c r="AK75" i="4" s="1"/>
  <c r="AG77" i="4"/>
  <c r="AK77" i="4" s="1"/>
  <c r="AG53" i="4"/>
  <c r="AK53" i="4" s="1"/>
  <c r="AG57" i="4"/>
  <c r="AK57" i="4" s="1"/>
  <c r="AI6" i="4"/>
  <c r="AG7" i="4"/>
  <c r="AK7" i="4" s="1"/>
  <c r="AI8" i="4"/>
  <c r="AG14" i="4"/>
  <c r="AK14" i="4" s="1"/>
  <c r="AI33" i="4"/>
  <c r="AG34" i="4"/>
  <c r="AK34" i="4" s="1"/>
  <c r="AI35" i="4"/>
  <c r="AG36" i="4"/>
  <c r="AK36" i="4" s="1"/>
  <c r="AI37" i="4"/>
  <c r="AG38" i="4"/>
  <c r="AK38" i="4" s="1"/>
  <c r="AI39" i="4"/>
  <c r="AG40" i="4"/>
  <c r="AK40" i="4" s="1"/>
  <c r="AI41" i="4"/>
  <c r="AG42" i="4"/>
  <c r="AK42" i="4" s="1"/>
  <c r="AI43" i="4"/>
  <c r="AG44" i="4"/>
  <c r="AK44" i="4" s="1"/>
  <c r="AI45" i="4"/>
  <c r="AG46" i="4"/>
  <c r="AK46" i="4" s="1"/>
  <c r="AI47" i="4"/>
  <c r="AG48" i="4"/>
  <c r="AK48" i="4" s="1"/>
  <c r="AJ49" i="4"/>
  <c r="AG52" i="4"/>
  <c r="AK52" i="4" s="1"/>
  <c r="AG60" i="4"/>
  <c r="AK60" i="4" s="1"/>
  <c r="AG51" i="4"/>
  <c r="AK51" i="4" s="1"/>
  <c r="AG62" i="4"/>
  <c r="AK62" i="4" s="1"/>
  <c r="AG64" i="4"/>
  <c r="AK64" i="4" s="1"/>
  <c r="AG68" i="4"/>
  <c r="AK68" i="4" s="1"/>
  <c r="AG70" i="4"/>
  <c r="AK70" i="4" s="1"/>
  <c r="AG72" i="4"/>
  <c r="AK72" i="4" s="1"/>
  <c r="AG74" i="4"/>
  <c r="AK74" i="4" s="1"/>
  <c r="AG76" i="4"/>
  <c r="AK76" i="4" s="1"/>
  <c r="AG78" i="4"/>
  <c r="AK78" i="4" s="1"/>
  <c r="AG80" i="4"/>
  <c r="AK80" i="4" s="1"/>
  <c r="AG82" i="4"/>
  <c r="AK82" i="4" s="1"/>
  <c r="AG84" i="4"/>
  <c r="AK84" i="4" s="1"/>
  <c r="AG86" i="4"/>
  <c r="AK86" i="4" s="1"/>
  <c r="AG88" i="4"/>
  <c r="AK88" i="4" s="1"/>
  <c r="AG90" i="4"/>
  <c r="AK90" i="4" s="1"/>
  <c r="AG92" i="4"/>
  <c r="AK92" i="4" s="1"/>
  <c r="AG97" i="4"/>
  <c r="AK97" i="4" s="1"/>
  <c r="AG99" i="4"/>
  <c r="AK99" i="4" s="1"/>
  <c r="AG101" i="4"/>
  <c r="AK101" i="4" s="1"/>
  <c r="AG103" i="4"/>
  <c r="AK103" i="4" s="1"/>
  <c r="AG105" i="4"/>
  <c r="AK105" i="4" s="1"/>
  <c r="AG79" i="4"/>
  <c r="AK79" i="4" s="1"/>
  <c r="AG81" i="4"/>
  <c r="AK81" i="4" s="1"/>
  <c r="AG83" i="4"/>
  <c r="AK83" i="4" s="1"/>
  <c r="AG85" i="4"/>
  <c r="AK85" i="4" s="1"/>
  <c r="AG87" i="4"/>
  <c r="AK87" i="4" s="1"/>
  <c r="AG89" i="4"/>
  <c r="AK89" i="4" s="1"/>
  <c r="AG91" i="4"/>
  <c r="AK91" i="4" s="1"/>
  <c r="AG94" i="4"/>
  <c r="AK94" i="4" s="1"/>
  <c r="AG96" i="4"/>
  <c r="AK96" i="4" s="1"/>
  <c r="AG98" i="4"/>
  <c r="AK98" i="4" s="1"/>
  <c r="AG102" i="4"/>
  <c r="AK102" i="4" s="1"/>
  <c r="AG104" i="4"/>
  <c r="AK104" i="4" s="1"/>
  <c r="AG106" i="4"/>
  <c r="AK106" i="4" s="1"/>
  <c r="N96" i="4"/>
  <c r="N104" i="4"/>
  <c r="T6" i="4"/>
  <c r="T8" i="4"/>
  <c r="AA6" i="4"/>
  <c r="Z34" i="4"/>
  <c r="Z39" i="4"/>
  <c r="AC39" i="4" s="1"/>
  <c r="Z43" i="4"/>
  <c r="AC43" i="4" s="1"/>
  <c r="Z47" i="4"/>
  <c r="AC47" i="4" s="1"/>
  <c r="AB7" i="4"/>
  <c r="AB14" i="4"/>
  <c r="Z36" i="4"/>
  <c r="Z40" i="4"/>
  <c r="Z44" i="4"/>
  <c r="Z48" i="4"/>
  <c r="Z52" i="4"/>
  <c r="Z76" i="4"/>
  <c r="Z86" i="4"/>
  <c r="Z88" i="4"/>
  <c r="Z90" i="4"/>
  <c r="Z92" i="4"/>
  <c r="Z99" i="4"/>
  <c r="Z101" i="4"/>
  <c r="Z103" i="4"/>
  <c r="Z105" i="4"/>
  <c r="AC7" i="4"/>
  <c r="AC14" i="4"/>
  <c r="AC34" i="4"/>
  <c r="AC36" i="4"/>
  <c r="AC38" i="4"/>
  <c r="AC40" i="4"/>
  <c r="AC42" i="4"/>
  <c r="AC46" i="4"/>
  <c r="AC48" i="4"/>
  <c r="Z50" i="4"/>
  <c r="Z51" i="4"/>
  <c r="Z63" i="4"/>
  <c r="Z67" i="4"/>
  <c r="Z71" i="4"/>
  <c r="Z75" i="4"/>
  <c r="Z79" i="4"/>
  <c r="Z83" i="4"/>
  <c r="AB8" i="4"/>
  <c r="AB33" i="4"/>
  <c r="AB35" i="4"/>
  <c r="AB37" i="4"/>
  <c r="AB39" i="4"/>
  <c r="AB41" i="4"/>
  <c r="AB43" i="4"/>
  <c r="AB45" i="4"/>
  <c r="AB47" i="4"/>
  <c r="AB49" i="4"/>
  <c r="Z62" i="4"/>
  <c r="Z70" i="4"/>
  <c r="Z74" i="4"/>
  <c r="Z78" i="4"/>
  <c r="Z82" i="4"/>
  <c r="Z60" i="4"/>
  <c r="Z64" i="4"/>
  <c r="Z68" i="4"/>
  <c r="Z72" i="4"/>
  <c r="Z80" i="4"/>
  <c r="Z84" i="4"/>
  <c r="Z97" i="4"/>
  <c r="AB6" i="4"/>
  <c r="Z53" i="4"/>
  <c r="Z57" i="4"/>
  <c r="Z65" i="4"/>
  <c r="Z69" i="4"/>
  <c r="Z73" i="4"/>
  <c r="Z77" i="4"/>
  <c r="Z81" i="4"/>
  <c r="Z85" i="4"/>
  <c r="Z87" i="4"/>
  <c r="Z89" i="4"/>
  <c r="Z91" i="4"/>
  <c r="Z94" i="4"/>
  <c r="Z96" i="4"/>
  <c r="Z98" i="4"/>
  <c r="Z102" i="4"/>
  <c r="Z104" i="4"/>
  <c r="Z106" i="4"/>
  <c r="S57" i="4"/>
  <c r="S63" i="4"/>
  <c r="S51" i="4"/>
  <c r="S62" i="4"/>
  <c r="S65" i="4"/>
  <c r="S67" i="4"/>
  <c r="S69" i="4"/>
  <c r="S71" i="4"/>
  <c r="S73" i="4"/>
  <c r="S75" i="4"/>
  <c r="S77" i="4"/>
  <c r="U6" i="4"/>
  <c r="S7" i="4"/>
  <c r="U8" i="4"/>
  <c r="S14" i="4"/>
  <c r="U33" i="4"/>
  <c r="S34" i="4"/>
  <c r="U35" i="4"/>
  <c r="S36" i="4"/>
  <c r="U37" i="4"/>
  <c r="S38" i="4"/>
  <c r="U39" i="4"/>
  <c r="S40" i="4"/>
  <c r="U41" i="4"/>
  <c r="S42" i="4"/>
  <c r="U43" i="4"/>
  <c r="S44" i="4"/>
  <c r="U45" i="4"/>
  <c r="S46" i="4"/>
  <c r="U47" i="4"/>
  <c r="S48" i="4"/>
  <c r="U49" i="4"/>
  <c r="S52" i="4"/>
  <c r="S53" i="4"/>
  <c r="V50" i="4"/>
  <c r="S60" i="4"/>
  <c r="S64" i="4"/>
  <c r="S68" i="4"/>
  <c r="S70" i="4"/>
  <c r="S72" i="4"/>
  <c r="S74" i="4"/>
  <c r="S76" i="4"/>
  <c r="S78" i="4"/>
  <c r="S80" i="4"/>
  <c r="S82" i="4"/>
  <c r="S84" i="4"/>
  <c r="S86" i="4"/>
  <c r="S88" i="4"/>
  <c r="S90" i="4"/>
  <c r="S92" i="4"/>
  <c r="S97" i="4"/>
  <c r="S99" i="4"/>
  <c r="S101" i="4"/>
  <c r="S103" i="4"/>
  <c r="S105" i="4"/>
  <c r="S79" i="4"/>
  <c r="S81" i="4"/>
  <c r="S83" i="4"/>
  <c r="S85" i="4"/>
  <c r="S87" i="4"/>
  <c r="S89" i="4"/>
  <c r="S91" i="4"/>
  <c r="S94" i="4"/>
  <c r="S96" i="4"/>
  <c r="S98" i="4"/>
  <c r="S102" i="4"/>
  <c r="S104" i="4"/>
  <c r="S106" i="4"/>
  <c r="N99" i="4"/>
  <c r="O99" i="4"/>
  <c r="N105" i="4"/>
  <c r="O105" i="4"/>
  <c r="N103" i="4"/>
  <c r="O103" i="4"/>
  <c r="N91" i="4"/>
  <c r="O91" i="4"/>
  <c r="N101" i="4"/>
  <c r="O101" i="4"/>
  <c r="N84" i="4"/>
  <c r="O84" i="4"/>
  <c r="O97" i="4"/>
  <c r="N97" i="4"/>
  <c r="N86" i="4"/>
  <c r="O86" i="4"/>
  <c r="L83" i="4"/>
  <c r="O52" i="4"/>
  <c r="N52" i="4"/>
  <c r="O44" i="4"/>
  <c r="N44" i="4"/>
  <c r="O36" i="4"/>
  <c r="N36" i="4"/>
  <c r="L89" i="4"/>
  <c r="O80" i="4"/>
  <c r="N80" i="4"/>
  <c r="O74" i="4"/>
  <c r="N74" i="4"/>
  <c r="O72" i="4"/>
  <c r="N72" i="4"/>
  <c r="O70" i="4"/>
  <c r="N70" i="4"/>
  <c r="O68" i="4"/>
  <c r="N68" i="4"/>
  <c r="O64" i="4"/>
  <c r="N64" i="4"/>
  <c r="O62" i="4"/>
  <c r="N62" i="4"/>
  <c r="O60" i="4"/>
  <c r="N60" i="4"/>
  <c r="O46" i="4"/>
  <c r="N46" i="4"/>
  <c r="O38" i="4"/>
  <c r="N38" i="4"/>
  <c r="O76" i="4"/>
  <c r="N76" i="4"/>
  <c r="O106" i="4"/>
  <c r="O104" i="4"/>
  <c r="O102" i="4"/>
  <c r="O98" i="4"/>
  <c r="O96" i="4"/>
  <c r="O94" i="4"/>
  <c r="O92" i="4"/>
  <c r="O90" i="4"/>
  <c r="L87" i="4"/>
  <c r="O82" i="4"/>
  <c r="O48" i="4"/>
  <c r="N48" i="4"/>
  <c r="O40" i="4"/>
  <c r="N40" i="4"/>
  <c r="O78" i="4"/>
  <c r="N78" i="4"/>
  <c r="O88" i="4"/>
  <c r="L85" i="4"/>
  <c r="L81" i="4"/>
  <c r="L79" i="4"/>
  <c r="L77" i="4"/>
  <c r="L75" i="4"/>
  <c r="L73" i="4"/>
  <c r="L71" i="4"/>
  <c r="L69" i="4"/>
  <c r="L67" i="4"/>
  <c r="L65" i="4"/>
  <c r="L63" i="4"/>
  <c r="L57" i="4"/>
  <c r="O50" i="4"/>
  <c r="N50" i="4"/>
  <c r="O42" i="4"/>
  <c r="N42" i="4"/>
  <c r="O34" i="4"/>
  <c r="N34" i="4"/>
  <c r="L53" i="4"/>
  <c r="L51" i="4"/>
  <c r="L49" i="4"/>
  <c r="L47" i="4"/>
  <c r="L45" i="4"/>
  <c r="L43" i="4"/>
  <c r="L41" i="4"/>
  <c r="L39" i="4"/>
  <c r="L37" i="4"/>
  <c r="L35" i="4"/>
  <c r="L33" i="4"/>
  <c r="M14" i="4"/>
  <c r="L14" i="4"/>
  <c r="O8" i="4"/>
  <c r="N8" i="4"/>
  <c r="N7" i="4"/>
  <c r="O7" i="4"/>
  <c r="N6" i="4"/>
  <c r="O6" i="4"/>
  <c r="M7" i="4"/>
  <c r="M6" i="4"/>
  <c r="I9" i="4"/>
  <c r="E9" i="4"/>
  <c r="I12" i="4"/>
  <c r="E12" i="4"/>
  <c r="I5" i="4"/>
  <c r="I6" i="4"/>
  <c r="I7" i="4"/>
  <c r="I8" i="4"/>
  <c r="I14" i="4"/>
  <c r="E5" i="4"/>
  <c r="E6" i="4"/>
  <c r="E7" i="4"/>
  <c r="E8" i="4"/>
  <c r="E14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AM61" i="4" s="1"/>
  <c r="I62" i="4"/>
  <c r="I63" i="4"/>
  <c r="I64" i="4"/>
  <c r="I65" i="4"/>
  <c r="I66" i="4"/>
  <c r="AM66" i="4" s="1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4" i="4"/>
  <c r="I95" i="4"/>
  <c r="AM95" i="4" s="1"/>
  <c r="I96" i="4"/>
  <c r="I97" i="4"/>
  <c r="I98" i="4"/>
  <c r="I99" i="4"/>
  <c r="I100" i="4"/>
  <c r="AM100" i="4" s="1"/>
  <c r="I101" i="4"/>
  <c r="I102" i="4"/>
  <c r="I103" i="4"/>
  <c r="I104" i="4"/>
  <c r="I105" i="4"/>
  <c r="I106" i="4"/>
  <c r="I33" i="4"/>
  <c r="E34" i="4"/>
  <c r="AO34" i="4" s="1"/>
  <c r="E35" i="4"/>
  <c r="E36" i="4"/>
  <c r="E37" i="4"/>
  <c r="E38" i="4"/>
  <c r="E39" i="4"/>
  <c r="AO39" i="4" s="1"/>
  <c r="E40" i="4"/>
  <c r="E41" i="4"/>
  <c r="E42" i="4"/>
  <c r="AO42" i="4" s="1"/>
  <c r="E43" i="4"/>
  <c r="AO43" i="4" s="1"/>
  <c r="E44" i="4"/>
  <c r="E45" i="4"/>
  <c r="E46" i="4"/>
  <c r="E47" i="4"/>
  <c r="AO47" i="4" s="1"/>
  <c r="E48" i="4"/>
  <c r="E49" i="4"/>
  <c r="E50" i="4"/>
  <c r="E51" i="4"/>
  <c r="AO51" i="4" s="1"/>
  <c r="E52" i="4"/>
  <c r="E53" i="4"/>
  <c r="E54" i="4"/>
  <c r="AO54" i="4" s="1"/>
  <c r="E55" i="4"/>
  <c r="AO55" i="4" s="1"/>
  <c r="E56" i="4"/>
  <c r="E57" i="4"/>
  <c r="E58" i="4"/>
  <c r="E59" i="4"/>
  <c r="E60" i="4"/>
  <c r="E61" i="4"/>
  <c r="E62" i="4"/>
  <c r="E63" i="4"/>
  <c r="AO63" i="4" s="1"/>
  <c r="E64" i="4"/>
  <c r="AO64" i="4" s="1"/>
  <c r="E65" i="4"/>
  <c r="E66" i="4"/>
  <c r="E67" i="4"/>
  <c r="E68" i="4"/>
  <c r="E69" i="4"/>
  <c r="E70" i="4"/>
  <c r="E71" i="4"/>
  <c r="E72" i="4"/>
  <c r="AO72" i="4" s="1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AO85" i="4" s="1"/>
  <c r="E86" i="4"/>
  <c r="E87" i="4"/>
  <c r="AO87" i="4" s="1"/>
  <c r="E88" i="4"/>
  <c r="E89" i="4"/>
  <c r="AO89" i="4" s="1"/>
  <c r="E90" i="4"/>
  <c r="AO90" i="4" s="1"/>
  <c r="E91" i="4"/>
  <c r="E92" i="4"/>
  <c r="E94" i="4"/>
  <c r="E95" i="4"/>
  <c r="E96" i="4"/>
  <c r="AO96" i="4" s="1"/>
  <c r="E97" i="4"/>
  <c r="E98" i="4"/>
  <c r="E99" i="4"/>
  <c r="E100" i="4"/>
  <c r="AO100" i="4" s="1"/>
  <c r="E101" i="4"/>
  <c r="E102" i="4"/>
  <c r="E103" i="4"/>
  <c r="E104" i="4"/>
  <c r="AO104" i="4" s="1"/>
  <c r="E105" i="4"/>
  <c r="E106" i="4"/>
  <c r="AO106" i="4" s="1"/>
  <c r="E33" i="4"/>
  <c r="AN95" i="4" l="1"/>
  <c r="AO95" i="4"/>
  <c r="AN100" i="4"/>
  <c r="AR100" i="4"/>
  <c r="AH60" i="4"/>
  <c r="AO60" i="4"/>
  <c r="AA67" i="4"/>
  <c r="AO67" i="4"/>
  <c r="M35" i="4"/>
  <c r="AO35" i="4"/>
  <c r="T99" i="4"/>
  <c r="AO99" i="4"/>
  <c r="T101" i="4"/>
  <c r="AO101" i="4"/>
  <c r="T76" i="4"/>
  <c r="AO76" i="4"/>
  <c r="AH44" i="4"/>
  <c r="AO44" i="4"/>
  <c r="AA75" i="4"/>
  <c r="AO75" i="4"/>
  <c r="T82" i="4"/>
  <c r="AO82" i="4"/>
  <c r="AA50" i="4"/>
  <c r="AO50" i="4"/>
  <c r="AH81" i="4"/>
  <c r="AO81" i="4"/>
  <c r="M57" i="4"/>
  <c r="AO57" i="4"/>
  <c r="T105" i="4"/>
  <c r="AO105" i="4"/>
  <c r="AH80" i="4"/>
  <c r="AO80" i="4"/>
  <c r="T84" i="4"/>
  <c r="AO84" i="4"/>
  <c r="T52" i="4"/>
  <c r="AO52" i="4"/>
  <c r="AA83" i="4"/>
  <c r="AO83" i="4"/>
  <c r="AH98" i="4"/>
  <c r="AO98" i="4"/>
  <c r="AA73" i="4"/>
  <c r="AO73" i="4"/>
  <c r="T49" i="4"/>
  <c r="AO49" i="4"/>
  <c r="AH88" i="4"/>
  <c r="AO88" i="4"/>
  <c r="AH48" i="4"/>
  <c r="AO48" i="4"/>
  <c r="AA79" i="4"/>
  <c r="AO79" i="4"/>
  <c r="AA71" i="4"/>
  <c r="AO71" i="4"/>
  <c r="T103" i="4"/>
  <c r="AO103" i="4"/>
  <c r="AH86" i="4"/>
  <c r="AO86" i="4"/>
  <c r="T78" i="4"/>
  <c r="AO78" i="4"/>
  <c r="T70" i="4"/>
  <c r="AO70" i="4"/>
  <c r="AH62" i="4"/>
  <c r="AO62" i="4"/>
  <c r="AH46" i="4"/>
  <c r="AO46" i="4"/>
  <c r="M38" i="4"/>
  <c r="AO38" i="4"/>
  <c r="AH92" i="4"/>
  <c r="AO92" i="4"/>
  <c r="M68" i="4"/>
  <c r="AO68" i="4"/>
  <c r="M36" i="4"/>
  <c r="AO36" i="4"/>
  <c r="AA91" i="4"/>
  <c r="AO91" i="4"/>
  <c r="AA74" i="4"/>
  <c r="AO74" i="4"/>
  <c r="AA65" i="4"/>
  <c r="AO65" i="4"/>
  <c r="T41" i="4"/>
  <c r="AO41" i="4"/>
  <c r="T97" i="4"/>
  <c r="AO97" i="4"/>
  <c r="AH40" i="4"/>
  <c r="AO40" i="4"/>
  <c r="AA102" i="4"/>
  <c r="AO102" i="4"/>
  <c r="T94" i="4"/>
  <c r="AO94" i="4"/>
  <c r="AA77" i="4"/>
  <c r="AO77" i="4"/>
  <c r="AA69" i="4"/>
  <c r="AO69" i="4"/>
  <c r="AH53" i="4"/>
  <c r="AO53" i="4"/>
  <c r="AH45" i="4"/>
  <c r="AO45" i="4"/>
  <c r="AH37" i="4"/>
  <c r="AO37" i="4"/>
  <c r="AA33" i="4"/>
  <c r="AO33" i="4"/>
  <c r="AM59" i="4"/>
  <c r="R59" i="4"/>
  <c r="K59" i="4"/>
  <c r="M59" i="4" s="1"/>
  <c r="Y59" i="4"/>
  <c r="AF59" i="4"/>
  <c r="AG59" i="4" s="1"/>
  <c r="AK59" i="4" s="1"/>
  <c r="AM58" i="4"/>
  <c r="Y58" i="4"/>
  <c r="AF58" i="4"/>
  <c r="AG58" i="4" s="1"/>
  <c r="AK58" i="4" s="1"/>
  <c r="K58" i="4"/>
  <c r="R58" i="4"/>
  <c r="T58" i="4" s="1"/>
  <c r="AM56" i="4"/>
  <c r="K56" i="4"/>
  <c r="M56" i="4" s="1"/>
  <c r="R56" i="4"/>
  <c r="AF56" i="4"/>
  <c r="AG56" i="4" s="1"/>
  <c r="AK56" i="4" s="1"/>
  <c r="Y56" i="4"/>
  <c r="AN61" i="4"/>
  <c r="AR61" i="4" s="1"/>
  <c r="AO61" i="4"/>
  <c r="AO66" i="4"/>
  <c r="AN66" i="4"/>
  <c r="AR66" i="4"/>
  <c r="AF61" i="4"/>
  <c r="AG61" i="4" s="1"/>
  <c r="AK61" i="4" s="1"/>
  <c r="K61" i="4"/>
  <c r="M61" i="4" s="1"/>
  <c r="Y61" i="4"/>
  <c r="R61" i="4"/>
  <c r="T61" i="4" s="1"/>
  <c r="Y66" i="4"/>
  <c r="R66" i="4"/>
  <c r="T66" i="4" s="1"/>
  <c r="AF66" i="4"/>
  <c r="AG66" i="4" s="1"/>
  <c r="AK66" i="4" s="1"/>
  <c r="K66" i="4"/>
  <c r="M66" i="4" s="1"/>
  <c r="Y5" i="4"/>
  <c r="K5" i="4"/>
  <c r="AF5" i="4"/>
  <c r="R5" i="4"/>
  <c r="R95" i="4"/>
  <c r="AF95" i="4"/>
  <c r="AG95" i="4" s="1"/>
  <c r="AK95" i="4" s="1"/>
  <c r="Y95" i="4"/>
  <c r="AA95" i="4" s="1"/>
  <c r="K95" i="4"/>
  <c r="M95" i="4" s="1"/>
  <c r="AF100" i="4"/>
  <c r="AG100" i="4" s="1"/>
  <c r="AK100" i="4" s="1"/>
  <c r="K100" i="4"/>
  <c r="M100" i="4" s="1"/>
  <c r="Y100" i="4"/>
  <c r="AA100" i="4" s="1"/>
  <c r="R100" i="4"/>
  <c r="M106" i="4"/>
  <c r="AA106" i="4"/>
  <c r="AA85" i="4"/>
  <c r="M85" i="4"/>
  <c r="AA72" i="4"/>
  <c r="T72" i="4"/>
  <c r="M72" i="4"/>
  <c r="M64" i="4"/>
  <c r="AA64" i="4"/>
  <c r="T64" i="4"/>
  <c r="AA104" i="4"/>
  <c r="M104" i="4"/>
  <c r="AA96" i="4"/>
  <c r="M96" i="4"/>
  <c r="AA87" i="4"/>
  <c r="M87" i="4"/>
  <c r="AA63" i="4"/>
  <c r="T63" i="4"/>
  <c r="T59" i="4"/>
  <c r="AA51" i="4"/>
  <c r="M51" i="4"/>
  <c r="AA47" i="4"/>
  <c r="M47" i="4"/>
  <c r="AA43" i="4"/>
  <c r="M43" i="4"/>
  <c r="AA39" i="4"/>
  <c r="M39" i="4"/>
  <c r="M84" i="4"/>
  <c r="M97" i="4"/>
  <c r="M101" i="4"/>
  <c r="M105" i="4"/>
  <c r="T104" i="4"/>
  <c r="T96" i="4"/>
  <c r="T87" i="4"/>
  <c r="T79" i="4"/>
  <c r="T75" i="4"/>
  <c r="T71" i="4"/>
  <c r="T67" i="4"/>
  <c r="AA82" i="4"/>
  <c r="AA58" i="4"/>
  <c r="AA52" i="4"/>
  <c r="AA103" i="4"/>
  <c r="AA99" i="4"/>
  <c r="AA92" i="4"/>
  <c r="AA88" i="4"/>
  <c r="M78" i="4"/>
  <c r="AA35" i="4"/>
  <c r="M52" i="4"/>
  <c r="M102" i="4"/>
  <c r="AH91" i="4"/>
  <c r="AH83" i="4"/>
  <c r="AH77" i="4"/>
  <c r="AH73" i="4"/>
  <c r="AH69" i="4"/>
  <c r="AH65" i="4"/>
  <c r="AH103" i="4"/>
  <c r="AH70" i="4"/>
  <c r="AH51" i="4"/>
  <c r="AH68" i="4"/>
  <c r="AA89" i="4"/>
  <c r="M89" i="4"/>
  <c r="M88" i="4"/>
  <c r="T88" i="4"/>
  <c r="T90" i="4"/>
  <c r="M90" i="4"/>
  <c r="T86" i="4"/>
  <c r="M86" i="4"/>
  <c r="T74" i="4"/>
  <c r="M74" i="4"/>
  <c r="T50" i="4"/>
  <c r="M50" i="4"/>
  <c r="AA46" i="4"/>
  <c r="T46" i="4"/>
  <c r="AA42" i="4"/>
  <c r="T42" i="4"/>
  <c r="M42" i="4"/>
  <c r="AA38" i="4"/>
  <c r="T38" i="4"/>
  <c r="AA34" i="4"/>
  <c r="T34" i="4"/>
  <c r="M34" i="4"/>
  <c r="M65" i="4"/>
  <c r="M69" i="4"/>
  <c r="M73" i="4"/>
  <c r="M77" i="4"/>
  <c r="M82" i="4"/>
  <c r="T102" i="4"/>
  <c r="T85" i="4"/>
  <c r="T62" i="4"/>
  <c r="AA97" i="4"/>
  <c r="AA76" i="4"/>
  <c r="M46" i="4"/>
  <c r="T47" i="4"/>
  <c r="T39" i="4"/>
  <c r="M60" i="4"/>
  <c r="AH106" i="4"/>
  <c r="AH89" i="4"/>
  <c r="AH43" i="4"/>
  <c r="AH35" i="4"/>
  <c r="AH99" i="4"/>
  <c r="AH82" i="4"/>
  <c r="AH66" i="4"/>
  <c r="AH105" i="4"/>
  <c r="AH84" i="4"/>
  <c r="AH64" i="4"/>
  <c r="AH42" i="4"/>
  <c r="AA94" i="4"/>
  <c r="M94" i="4"/>
  <c r="M81" i="4"/>
  <c r="AA81" i="4"/>
  <c r="AA57" i="4"/>
  <c r="T57" i="4"/>
  <c r="AA53" i="4"/>
  <c r="M53" i="4"/>
  <c r="T53" i="4"/>
  <c r="M49" i="4"/>
  <c r="AA49" i="4"/>
  <c r="AA45" i="4"/>
  <c r="M45" i="4"/>
  <c r="M41" i="4"/>
  <c r="AA41" i="4"/>
  <c r="AA37" i="4"/>
  <c r="M37" i="4"/>
  <c r="M83" i="4"/>
  <c r="M99" i="4"/>
  <c r="M103" i="4"/>
  <c r="T100" i="4"/>
  <c r="T91" i="4"/>
  <c r="T83" i="4"/>
  <c r="T77" i="4"/>
  <c r="T73" i="4"/>
  <c r="T69" i="4"/>
  <c r="T65" i="4"/>
  <c r="AA78" i="4"/>
  <c r="AA70" i="4"/>
  <c r="AA62" i="4"/>
  <c r="AA105" i="4"/>
  <c r="AA101" i="4"/>
  <c r="AA90" i="4"/>
  <c r="AA86" i="4"/>
  <c r="M62" i="4"/>
  <c r="T45" i="4"/>
  <c r="T37" i="4"/>
  <c r="AH104" i="4"/>
  <c r="AH96" i="4"/>
  <c r="AH87" i="4"/>
  <c r="AH79" i="4"/>
  <c r="AH57" i="4"/>
  <c r="AH75" i="4"/>
  <c r="AH71" i="4"/>
  <c r="AH67" i="4"/>
  <c r="AH63" i="4"/>
  <c r="AH49" i="4"/>
  <c r="AH41" i="4"/>
  <c r="AH78" i="4"/>
  <c r="AH101" i="4"/>
  <c r="AH76" i="4"/>
  <c r="AH38" i="4"/>
  <c r="M98" i="4"/>
  <c r="AA98" i="4"/>
  <c r="T92" i="4"/>
  <c r="M92" i="4"/>
  <c r="AA80" i="4"/>
  <c r="M80" i="4"/>
  <c r="T80" i="4"/>
  <c r="AA68" i="4"/>
  <c r="T68" i="4"/>
  <c r="T60" i="4"/>
  <c r="AA60" i="4"/>
  <c r="T56" i="4"/>
  <c r="T48" i="4"/>
  <c r="AA48" i="4"/>
  <c r="M48" i="4"/>
  <c r="AA44" i="4"/>
  <c r="T44" i="4"/>
  <c r="AA40" i="4"/>
  <c r="T40" i="4"/>
  <c r="M40" i="4"/>
  <c r="T36" i="4"/>
  <c r="AA36" i="4"/>
  <c r="M63" i="4"/>
  <c r="M67" i="4"/>
  <c r="M71" i="4"/>
  <c r="M75" i="4"/>
  <c r="M79" i="4"/>
  <c r="M91" i="4"/>
  <c r="T106" i="4"/>
  <c r="T98" i="4"/>
  <c r="T89" i="4"/>
  <c r="T81" i="4"/>
  <c r="T51" i="4"/>
  <c r="AA84" i="4"/>
  <c r="AA56" i="4"/>
  <c r="M70" i="4"/>
  <c r="T43" i="4"/>
  <c r="T35" i="4"/>
  <c r="M44" i="4"/>
  <c r="M76" i="4"/>
  <c r="AH102" i="4"/>
  <c r="AH94" i="4"/>
  <c r="AH85" i="4"/>
  <c r="AH50" i="4"/>
  <c r="AH47" i="4"/>
  <c r="AH39" i="4"/>
  <c r="AH90" i="4"/>
  <c r="AH74" i="4"/>
  <c r="AH52" i="4"/>
  <c r="AH36" i="4"/>
  <c r="AH97" i="4"/>
  <c r="AH72" i="4"/>
  <c r="AH34" i="4"/>
  <c r="M33" i="4"/>
  <c r="AH33" i="4"/>
  <c r="T33" i="4"/>
  <c r="R54" i="4"/>
  <c r="K54" i="4"/>
  <c r="AF54" i="4"/>
  <c r="Y54" i="4"/>
  <c r="AF55" i="4"/>
  <c r="R55" i="4"/>
  <c r="Y55" i="4"/>
  <c r="K55" i="4"/>
  <c r="R12" i="4"/>
  <c r="Y12" i="4"/>
  <c r="AF12" i="4"/>
  <c r="K12" i="4"/>
  <c r="K9" i="4"/>
  <c r="AF9" i="4"/>
  <c r="Y9" i="4"/>
  <c r="R9" i="4"/>
  <c r="AI64" i="4"/>
  <c r="AJ64" i="4"/>
  <c r="AJ106" i="4"/>
  <c r="AI106" i="4"/>
  <c r="AJ98" i="4"/>
  <c r="AI98" i="4"/>
  <c r="AJ89" i="4"/>
  <c r="AI89" i="4"/>
  <c r="AJ81" i="4"/>
  <c r="AI81" i="4"/>
  <c r="AI101" i="4"/>
  <c r="AJ101" i="4"/>
  <c r="AI92" i="4"/>
  <c r="AJ92" i="4"/>
  <c r="AI84" i="4"/>
  <c r="AJ84" i="4"/>
  <c r="AI76" i="4"/>
  <c r="AJ76" i="4"/>
  <c r="AI68" i="4"/>
  <c r="AJ68" i="4"/>
  <c r="AI52" i="4"/>
  <c r="AJ52" i="4"/>
  <c r="AJ48" i="4"/>
  <c r="AI48" i="4"/>
  <c r="AJ40" i="4"/>
  <c r="AI40" i="4"/>
  <c r="AJ14" i="4"/>
  <c r="AI14" i="4"/>
  <c r="AI77" i="4"/>
  <c r="AJ77" i="4"/>
  <c r="AI69" i="4"/>
  <c r="AJ69" i="4"/>
  <c r="AJ104" i="4"/>
  <c r="AI104" i="4"/>
  <c r="AJ96" i="4"/>
  <c r="AI96" i="4"/>
  <c r="AJ87" i="4"/>
  <c r="AI87" i="4"/>
  <c r="AJ79" i="4"/>
  <c r="AI79" i="4"/>
  <c r="AI99" i="4"/>
  <c r="AJ99" i="4"/>
  <c r="AI90" i="4"/>
  <c r="AJ90" i="4"/>
  <c r="AI82" i="4"/>
  <c r="AJ82" i="4"/>
  <c r="AI74" i="4"/>
  <c r="AJ74" i="4"/>
  <c r="AI51" i="4"/>
  <c r="AJ51" i="4"/>
  <c r="AJ42" i="4"/>
  <c r="AI42" i="4"/>
  <c r="AJ34" i="4"/>
  <c r="AI34" i="4"/>
  <c r="AI53" i="4"/>
  <c r="AJ53" i="4"/>
  <c r="AI71" i="4"/>
  <c r="AJ71" i="4"/>
  <c r="AI63" i="4"/>
  <c r="AJ63" i="4"/>
  <c r="AJ102" i="4"/>
  <c r="AI102" i="4"/>
  <c r="AJ94" i="4"/>
  <c r="AI94" i="4"/>
  <c r="AI105" i="4"/>
  <c r="AJ105" i="4"/>
  <c r="AI97" i="4"/>
  <c r="AJ97" i="4"/>
  <c r="AI88" i="4"/>
  <c r="AJ88" i="4"/>
  <c r="AI80" i="4"/>
  <c r="AJ80" i="4"/>
  <c r="AI72" i="4"/>
  <c r="AJ72" i="4"/>
  <c r="AI60" i="4"/>
  <c r="AJ60" i="4"/>
  <c r="AJ44" i="4"/>
  <c r="AI44" i="4"/>
  <c r="AJ36" i="4"/>
  <c r="AI36" i="4"/>
  <c r="AJ7" i="4"/>
  <c r="AI7" i="4"/>
  <c r="AI57" i="4"/>
  <c r="AJ57" i="4"/>
  <c r="AI73" i="4"/>
  <c r="AJ73" i="4"/>
  <c r="AI65" i="4"/>
  <c r="AJ65" i="4"/>
  <c r="AI50" i="4"/>
  <c r="AJ50" i="4"/>
  <c r="AJ85" i="4"/>
  <c r="AI85" i="4"/>
  <c r="AJ91" i="4"/>
  <c r="AI91" i="4"/>
  <c r="AJ83" i="4"/>
  <c r="AI83" i="4"/>
  <c r="AI103" i="4"/>
  <c r="AJ103" i="4"/>
  <c r="AI86" i="4"/>
  <c r="AJ86" i="4"/>
  <c r="AI78" i="4"/>
  <c r="AJ78" i="4"/>
  <c r="AI70" i="4"/>
  <c r="AJ70" i="4"/>
  <c r="AI62" i="4"/>
  <c r="AJ62" i="4"/>
  <c r="AJ46" i="4"/>
  <c r="AI46" i="4"/>
  <c r="AJ38" i="4"/>
  <c r="AI38" i="4"/>
  <c r="AI75" i="4"/>
  <c r="AJ75" i="4"/>
  <c r="AI67" i="4"/>
  <c r="AJ67" i="4"/>
  <c r="AB48" i="4"/>
  <c r="AB44" i="4"/>
  <c r="AB40" i="4"/>
  <c r="AB34" i="4"/>
  <c r="AC44" i="4"/>
  <c r="AB36" i="4"/>
  <c r="AC91" i="4"/>
  <c r="AB91" i="4"/>
  <c r="AB77" i="4"/>
  <c r="AC77" i="4"/>
  <c r="AB80" i="4"/>
  <c r="AC80" i="4"/>
  <c r="AB68" i="4"/>
  <c r="AC68" i="4"/>
  <c r="AB60" i="4"/>
  <c r="AC60" i="4"/>
  <c r="AB82" i="4"/>
  <c r="AC82" i="4"/>
  <c r="AB74" i="4"/>
  <c r="AC74" i="4"/>
  <c r="AB83" i="4"/>
  <c r="AC83" i="4"/>
  <c r="AB101" i="4"/>
  <c r="AC101" i="4"/>
  <c r="AB90" i="4"/>
  <c r="AC90" i="4"/>
  <c r="AC106" i="4"/>
  <c r="AB106" i="4"/>
  <c r="AC98" i="4"/>
  <c r="AB98" i="4"/>
  <c r="AC89" i="4"/>
  <c r="AB89" i="4"/>
  <c r="AB81" i="4"/>
  <c r="AC81" i="4"/>
  <c r="AB65" i="4"/>
  <c r="AC65" i="4"/>
  <c r="AB84" i="4"/>
  <c r="AC84" i="4"/>
  <c r="AB75" i="4"/>
  <c r="AC75" i="4"/>
  <c r="AB67" i="4"/>
  <c r="AC67" i="4"/>
  <c r="AB50" i="4"/>
  <c r="AC50" i="4"/>
  <c r="AB103" i="4"/>
  <c r="AC103" i="4"/>
  <c r="AB92" i="4"/>
  <c r="AC92" i="4"/>
  <c r="AB76" i="4"/>
  <c r="AC76" i="4"/>
  <c r="AB52" i="4"/>
  <c r="AC52" i="4"/>
  <c r="AC104" i="4"/>
  <c r="AB104" i="4"/>
  <c r="AC96" i="4"/>
  <c r="AB96" i="4"/>
  <c r="AC87" i="4"/>
  <c r="AB87" i="4"/>
  <c r="AB69" i="4"/>
  <c r="AC69" i="4"/>
  <c r="AB53" i="4"/>
  <c r="AC53" i="4"/>
  <c r="AB97" i="4"/>
  <c r="AC97" i="4"/>
  <c r="AB72" i="4"/>
  <c r="AC72" i="4"/>
  <c r="AB64" i="4"/>
  <c r="AC64" i="4"/>
  <c r="AB78" i="4"/>
  <c r="AC78" i="4"/>
  <c r="AB70" i="4"/>
  <c r="AC70" i="4"/>
  <c r="AB62" i="4"/>
  <c r="AC62" i="4"/>
  <c r="AB79" i="4"/>
  <c r="AC79" i="4"/>
  <c r="AB105" i="4"/>
  <c r="AC105" i="4"/>
  <c r="AB86" i="4"/>
  <c r="AC86" i="4"/>
  <c r="AC102" i="4"/>
  <c r="AB102" i="4"/>
  <c r="AC94" i="4"/>
  <c r="AB94" i="4"/>
  <c r="AC85" i="4"/>
  <c r="AB85" i="4"/>
  <c r="AB73" i="4"/>
  <c r="AC73" i="4"/>
  <c r="AB57" i="4"/>
  <c r="AC57" i="4"/>
  <c r="AB71" i="4"/>
  <c r="AC71" i="4"/>
  <c r="AB63" i="4"/>
  <c r="AC63" i="4"/>
  <c r="AB51" i="4"/>
  <c r="AC51" i="4"/>
  <c r="AB99" i="4"/>
  <c r="AC99" i="4"/>
  <c r="AB88" i="4"/>
  <c r="AC88" i="4"/>
  <c r="V91" i="4"/>
  <c r="U91" i="4"/>
  <c r="V83" i="4"/>
  <c r="U83" i="4"/>
  <c r="U105" i="4"/>
  <c r="V105" i="4"/>
  <c r="U101" i="4"/>
  <c r="V101" i="4"/>
  <c r="U86" i="4"/>
  <c r="V86" i="4"/>
  <c r="U78" i="4"/>
  <c r="V78" i="4"/>
  <c r="U70" i="4"/>
  <c r="V70" i="4"/>
  <c r="U52" i="4"/>
  <c r="V52" i="4"/>
  <c r="V48" i="4"/>
  <c r="U48" i="4"/>
  <c r="V40" i="4"/>
  <c r="U40" i="4"/>
  <c r="V14" i="4"/>
  <c r="U14" i="4"/>
  <c r="U73" i="4"/>
  <c r="V73" i="4"/>
  <c r="U65" i="4"/>
  <c r="V65" i="4"/>
  <c r="U63" i="4"/>
  <c r="V63" i="4"/>
  <c r="V106" i="4"/>
  <c r="U106" i="4"/>
  <c r="V98" i="4"/>
  <c r="U98" i="4"/>
  <c r="V89" i="4"/>
  <c r="U89" i="4"/>
  <c r="V81" i="4"/>
  <c r="U81" i="4"/>
  <c r="U92" i="4"/>
  <c r="V92" i="4"/>
  <c r="U84" i="4"/>
  <c r="V84" i="4"/>
  <c r="U76" i="4"/>
  <c r="V76" i="4"/>
  <c r="U68" i="4"/>
  <c r="V68" i="4"/>
  <c r="U60" i="4"/>
  <c r="V60" i="4"/>
  <c r="V42" i="4"/>
  <c r="U42" i="4"/>
  <c r="V34" i="4"/>
  <c r="U34" i="4"/>
  <c r="U75" i="4"/>
  <c r="V75" i="4"/>
  <c r="U67" i="4"/>
  <c r="V67" i="4"/>
  <c r="U51" i="4"/>
  <c r="V51" i="4"/>
  <c r="V57" i="4"/>
  <c r="U57" i="4"/>
  <c r="V104" i="4"/>
  <c r="U104" i="4"/>
  <c r="V96" i="4"/>
  <c r="U96" i="4"/>
  <c r="V87" i="4"/>
  <c r="U87" i="4"/>
  <c r="V79" i="4"/>
  <c r="U79" i="4"/>
  <c r="U103" i="4"/>
  <c r="V103" i="4"/>
  <c r="U99" i="4"/>
  <c r="V99" i="4"/>
  <c r="U90" i="4"/>
  <c r="V90" i="4"/>
  <c r="U82" i="4"/>
  <c r="V82" i="4"/>
  <c r="U74" i="4"/>
  <c r="V74" i="4"/>
  <c r="V53" i="4"/>
  <c r="U53" i="4"/>
  <c r="V44" i="4"/>
  <c r="U44" i="4"/>
  <c r="V36" i="4"/>
  <c r="U36" i="4"/>
  <c r="V7" i="4"/>
  <c r="U7" i="4"/>
  <c r="V77" i="4"/>
  <c r="U77" i="4"/>
  <c r="U69" i="4"/>
  <c r="V69" i="4"/>
  <c r="U62" i="4"/>
  <c r="V62" i="4"/>
  <c r="V102" i="4"/>
  <c r="U102" i="4"/>
  <c r="V94" i="4"/>
  <c r="U94" i="4"/>
  <c r="V85" i="4"/>
  <c r="U85" i="4"/>
  <c r="U97" i="4"/>
  <c r="V97" i="4"/>
  <c r="U88" i="4"/>
  <c r="V88" i="4"/>
  <c r="U80" i="4"/>
  <c r="V80" i="4"/>
  <c r="U72" i="4"/>
  <c r="V72" i="4"/>
  <c r="U64" i="4"/>
  <c r="V64" i="4"/>
  <c r="V46" i="4"/>
  <c r="U46" i="4"/>
  <c r="V38" i="4"/>
  <c r="U38" i="4"/>
  <c r="U71" i="4"/>
  <c r="V71" i="4"/>
  <c r="N65" i="4"/>
  <c r="O65" i="4"/>
  <c r="N81" i="4"/>
  <c r="O81" i="4"/>
  <c r="N37" i="4"/>
  <c r="O37" i="4"/>
  <c r="N41" i="4"/>
  <c r="O41" i="4"/>
  <c r="N45" i="4"/>
  <c r="O45" i="4"/>
  <c r="N49" i="4"/>
  <c r="O49" i="4"/>
  <c r="N53" i="4"/>
  <c r="O53" i="4"/>
  <c r="N63" i="4"/>
  <c r="O63" i="4"/>
  <c r="N71" i="4"/>
  <c r="O71" i="4"/>
  <c r="N79" i="4"/>
  <c r="O79" i="4"/>
  <c r="O87" i="4"/>
  <c r="N87" i="4"/>
  <c r="N89" i="4"/>
  <c r="O89" i="4"/>
  <c r="O83" i="4"/>
  <c r="N83" i="4"/>
  <c r="N69" i="4"/>
  <c r="O69" i="4"/>
  <c r="N77" i="4"/>
  <c r="O77" i="4"/>
  <c r="N57" i="4"/>
  <c r="O57" i="4"/>
  <c r="N73" i="4"/>
  <c r="O73" i="4"/>
  <c r="N85" i="4"/>
  <c r="O85" i="4"/>
  <c r="N35" i="4"/>
  <c r="O35" i="4"/>
  <c r="N39" i="4"/>
  <c r="O39" i="4"/>
  <c r="N43" i="4"/>
  <c r="O43" i="4"/>
  <c r="N47" i="4"/>
  <c r="O47" i="4"/>
  <c r="N51" i="4"/>
  <c r="O51" i="4"/>
  <c r="N67" i="4"/>
  <c r="O67" i="4"/>
  <c r="N75" i="4"/>
  <c r="O75" i="4"/>
  <c r="O33" i="4"/>
  <c r="N33" i="4"/>
  <c r="O14" i="4"/>
  <c r="N14" i="4"/>
  <c r="AQ95" i="4" l="1"/>
  <c r="AP95" i="4"/>
  <c r="AJ95" i="4"/>
  <c r="AI95" i="4"/>
  <c r="AR95" i="4"/>
  <c r="AH100" i="4"/>
  <c r="AJ100" i="4"/>
  <c r="AQ100" i="4"/>
  <c r="AP100" i="4"/>
  <c r="AJ66" i="4"/>
  <c r="AI66" i="4"/>
  <c r="AJ58" i="4"/>
  <c r="AI58" i="4"/>
  <c r="AJ59" i="4"/>
  <c r="AK32" i="4" s="1"/>
  <c r="AI59" i="4"/>
  <c r="Z59" i="4"/>
  <c r="AA59" i="4"/>
  <c r="L59" i="4"/>
  <c r="S59" i="4"/>
  <c r="W59" i="4" s="1"/>
  <c r="AH59" i="4"/>
  <c r="AN59" i="4"/>
  <c r="AR59" i="4"/>
  <c r="AO59" i="4"/>
  <c r="S58" i="4"/>
  <c r="Z58" i="4"/>
  <c r="AH58" i="4"/>
  <c r="AO58" i="4"/>
  <c r="AN58" i="4"/>
  <c r="AR58" i="4"/>
  <c r="L58" i="4"/>
  <c r="M58" i="4"/>
  <c r="AI56" i="4"/>
  <c r="AJ56" i="4"/>
  <c r="Z56" i="4"/>
  <c r="AD56" i="4" s="1"/>
  <c r="L56" i="4"/>
  <c r="P56" i="4" s="1"/>
  <c r="S56" i="4"/>
  <c r="AH56" i="4"/>
  <c r="AO56" i="4"/>
  <c r="AN56" i="4"/>
  <c r="AR56" i="4" s="1"/>
  <c r="AI61" i="4"/>
  <c r="AH61" i="4"/>
  <c r="AJ61" i="4"/>
  <c r="AP61" i="4"/>
  <c r="AQ61" i="4"/>
  <c r="AQ66" i="4"/>
  <c r="AP66" i="4"/>
  <c r="S61" i="4"/>
  <c r="Z61" i="4"/>
  <c r="AD61" i="4" s="1"/>
  <c r="L61" i="4"/>
  <c r="AA61" i="4"/>
  <c r="S66" i="4"/>
  <c r="Z66" i="4"/>
  <c r="AD66" i="4" s="1"/>
  <c r="L66" i="4"/>
  <c r="P66" i="4"/>
  <c r="AA66" i="4"/>
  <c r="T5" i="4"/>
  <c r="S5" i="4"/>
  <c r="AH5" i="4"/>
  <c r="AG5" i="4"/>
  <c r="M5" i="4"/>
  <c r="L5" i="4"/>
  <c r="AD5" i="4"/>
  <c r="AA5" i="4"/>
  <c r="Z5" i="4"/>
  <c r="AH95" i="4"/>
  <c r="Z95" i="4"/>
  <c r="S95" i="4"/>
  <c r="L95" i="4"/>
  <c r="T95" i="4"/>
  <c r="S100" i="4"/>
  <c r="Z100" i="4"/>
  <c r="AD100" i="4" s="1"/>
  <c r="AI100" i="4"/>
  <c r="L100" i="4"/>
  <c r="AA54" i="4"/>
  <c r="Z54" i="4"/>
  <c r="AG54" i="4"/>
  <c r="AH54" i="4"/>
  <c r="L54" i="4"/>
  <c r="P54" i="4" s="1"/>
  <c r="M54" i="4"/>
  <c r="T54" i="4"/>
  <c r="S54" i="4"/>
  <c r="M55" i="4"/>
  <c r="L55" i="4"/>
  <c r="AA55" i="4"/>
  <c r="Z55" i="4"/>
  <c r="T55" i="4"/>
  <c r="S55" i="4"/>
  <c r="W55" i="4" s="1"/>
  <c r="AH55" i="4"/>
  <c r="AG55" i="4"/>
  <c r="L12" i="4"/>
  <c r="M12" i="4"/>
  <c r="AH12" i="4"/>
  <c r="AG12" i="4"/>
  <c r="Z12" i="4"/>
  <c r="AA12" i="4"/>
  <c r="W12" i="4"/>
  <c r="S12" i="4"/>
  <c r="T12" i="4"/>
  <c r="T9" i="4"/>
  <c r="S9" i="4"/>
  <c r="AA9" i="4"/>
  <c r="Z9" i="4"/>
  <c r="AH9" i="4"/>
  <c r="AG9" i="4"/>
  <c r="L9" i="4"/>
  <c r="M9" i="4"/>
  <c r="N59" i="4" l="1"/>
  <c r="O59" i="4"/>
  <c r="P59" i="4"/>
  <c r="AB59" i="4"/>
  <c r="AC59" i="4"/>
  <c r="AQ59" i="4"/>
  <c r="AP59" i="4"/>
  <c r="AD59" i="4"/>
  <c r="U59" i="4"/>
  <c r="V59" i="4"/>
  <c r="AP58" i="4"/>
  <c r="AQ58" i="4"/>
  <c r="AC58" i="4"/>
  <c r="AB58" i="4"/>
  <c r="AD58" i="4"/>
  <c r="O58" i="4"/>
  <c r="N58" i="4"/>
  <c r="U58" i="4"/>
  <c r="V58" i="4"/>
  <c r="P58" i="4"/>
  <c r="W58" i="4"/>
  <c r="U56" i="4"/>
  <c r="V56" i="4"/>
  <c r="W56" i="4"/>
  <c r="N56" i="4"/>
  <c r="O56" i="4"/>
  <c r="AB56" i="4"/>
  <c r="AC56" i="4"/>
  <c r="AH3" i="4"/>
  <c r="AH1" i="4" s="1"/>
  <c r="AP56" i="4"/>
  <c r="AQ56" i="4"/>
  <c r="AB61" i="4"/>
  <c r="AC61" i="4"/>
  <c r="V61" i="4"/>
  <c r="U61" i="4"/>
  <c r="N61" i="4"/>
  <c r="O61" i="4"/>
  <c r="P61" i="4"/>
  <c r="W61" i="4"/>
  <c r="AB66" i="4"/>
  <c r="AC66" i="4"/>
  <c r="U66" i="4"/>
  <c r="V66" i="4"/>
  <c r="AA3" i="4"/>
  <c r="AA1" i="4" s="1"/>
  <c r="N66" i="4"/>
  <c r="O66" i="4"/>
  <c r="W66" i="4"/>
  <c r="N5" i="4"/>
  <c r="O5" i="4"/>
  <c r="AC5" i="4"/>
  <c r="AB5" i="4"/>
  <c r="V5" i="4"/>
  <c r="U5" i="4"/>
  <c r="P5" i="4"/>
  <c r="AK5" i="4"/>
  <c r="AJ5" i="4"/>
  <c r="AI5" i="4"/>
  <c r="W5" i="4"/>
  <c r="V95" i="4"/>
  <c r="U95" i="4"/>
  <c r="W95" i="4"/>
  <c r="N95" i="4"/>
  <c r="O95" i="4"/>
  <c r="AB95" i="4"/>
  <c r="AC95" i="4"/>
  <c r="P95" i="4"/>
  <c r="AD95" i="4"/>
  <c r="N100" i="4"/>
  <c r="O100" i="4"/>
  <c r="P100" i="4"/>
  <c r="V100" i="4"/>
  <c r="U100" i="4"/>
  <c r="AC100" i="4"/>
  <c r="AB100" i="4"/>
  <c r="W100" i="4"/>
  <c r="AK54" i="4"/>
  <c r="AI54" i="4"/>
  <c r="AJ54" i="4"/>
  <c r="V54" i="4"/>
  <c r="U54" i="4"/>
  <c r="AC54" i="4"/>
  <c r="AB54" i="4"/>
  <c r="N54" i="4"/>
  <c r="O54" i="4"/>
  <c r="W54" i="4"/>
  <c r="AD54" i="4"/>
  <c r="AK55" i="4"/>
  <c r="AI55" i="4"/>
  <c r="AJ55" i="4"/>
  <c r="N55" i="4"/>
  <c r="O55" i="4"/>
  <c r="AC55" i="4"/>
  <c r="AB55" i="4"/>
  <c r="V55" i="4"/>
  <c r="U55" i="4"/>
  <c r="AD55" i="4"/>
  <c r="P55" i="4"/>
  <c r="AC12" i="4"/>
  <c r="AB12" i="4"/>
  <c r="V12" i="4"/>
  <c r="U12" i="4"/>
  <c r="AD12" i="4"/>
  <c r="AJ12" i="4"/>
  <c r="AI12" i="4"/>
  <c r="N12" i="4"/>
  <c r="O12" i="4"/>
  <c r="T3" i="4"/>
  <c r="T1" i="4" s="1"/>
  <c r="AK12" i="4"/>
  <c r="P12" i="4"/>
  <c r="O9" i="4"/>
  <c r="N9" i="4"/>
  <c r="P9" i="4"/>
  <c r="AC9" i="4"/>
  <c r="AB9" i="4"/>
  <c r="V9" i="4"/>
  <c r="U9" i="4"/>
  <c r="AI9" i="4"/>
  <c r="AJ9" i="4"/>
  <c r="AK9" i="4"/>
  <c r="AD9" i="4"/>
  <c r="W9" i="4"/>
  <c r="M3" i="4"/>
  <c r="AJ3" i="4" l="1"/>
  <c r="AK3" i="4" s="1"/>
  <c r="V3" i="4"/>
  <c r="W3" i="4" s="1"/>
  <c r="AC3" i="4"/>
  <c r="AB1" i="4" s="1"/>
  <c r="O3" i="4"/>
  <c r="P3" i="4" s="1"/>
  <c r="M1" i="4"/>
  <c r="U1" i="4" l="1"/>
  <c r="AD3" i="4"/>
  <c r="AI1" i="4"/>
  <c r="N1" i="4"/>
</calcChain>
</file>

<file path=xl/sharedStrings.xml><?xml version="1.0" encoding="utf-8"?>
<sst xmlns="http://schemas.openxmlformats.org/spreadsheetml/2006/main" count="162" uniqueCount="107">
  <si>
    <t>MakerBeam</t>
  </si>
  <si>
    <t>T-slot nuts for MakerBeam (25p)</t>
  </si>
  <si>
    <t>Vertical guidance brackets for MakerBeam (4p)</t>
  </si>
  <si>
    <t>Hinges for MakerBeam (8p, 4p)</t>
  </si>
  <si>
    <t>Hex nut driver (1p)</t>
  </si>
  <si>
    <t>MakerBeam Regular Starter Kit Black</t>
  </si>
  <si>
    <t>Standoffs or spacers (4p)</t>
  </si>
  <si>
    <t>Polystyrene sheet WHITE (1p)</t>
  </si>
  <si>
    <t>Polystyrene sheet BLACK (1p)</t>
  </si>
  <si>
    <t>Perforated sheet (1p)</t>
  </si>
  <si>
    <t>Polymorph thermoplastic (100gr)</t>
  </si>
  <si>
    <t>Eye plate for MakerBeam (1p)</t>
  </si>
  <si>
    <t>Vinyl End Caps for MakerBeam (4p)</t>
  </si>
  <si>
    <t>3D Printed End Caps for MakerBeam (4p)</t>
  </si>
  <si>
    <t>Hex key driver (1p)</t>
  </si>
  <si>
    <t>Allen key (1p)</t>
  </si>
  <si>
    <t>Storage box (1p)</t>
  </si>
  <si>
    <t>Hinge bearings for MakerBeam (5p)</t>
  </si>
  <si>
    <t>Bearings (10p) for MakerBeam</t>
  </si>
  <si>
    <t>Nuts regular (250p)</t>
  </si>
  <si>
    <t>Self locking nuts (100p)</t>
  </si>
  <si>
    <t>Cap nuts (50p)</t>
  </si>
  <si>
    <t>Knurled nuts (4p)</t>
  </si>
  <si>
    <t>Square headed bolts 25mm (25p) for MakerBeam</t>
  </si>
  <si>
    <t>Square headed bolts 12mm (100p) for MakerBeam</t>
  </si>
  <si>
    <t>Square headed bolts 6mm (250p) for MakerBeam</t>
  </si>
  <si>
    <t>Wing type bolts 6mm (100p) for MakerBeam</t>
  </si>
  <si>
    <t>T brackets (12p)</t>
  </si>
  <si>
    <t>Right angle brackets (12p)</t>
  </si>
  <si>
    <t>Corner brackets (12p)</t>
  </si>
  <si>
    <t>90 degree brackets (12p)</t>
  </si>
  <si>
    <t>60 degree brackets (12p) for MakerBeam</t>
  </si>
  <si>
    <t>45 degree brackets (12p) for MakerBeam</t>
  </si>
  <si>
    <t>Corner cubes (12p) clear for MakerBeam</t>
  </si>
  <si>
    <t>Corner cubes (12p) black for MakerBeam</t>
  </si>
  <si>
    <t>Straight brackets (12p)</t>
  </si>
  <si>
    <t>Servo bracket (1p) for MakerBeam</t>
  </si>
  <si>
    <t>Micro stepper bracket (1p) for MakerBeam</t>
  </si>
  <si>
    <t>Stepper bracket flat (1p) for MakerBeam</t>
  </si>
  <si>
    <t>NEMA 17 bracket (1p) for MakerBeam</t>
  </si>
  <si>
    <t>1500mm (1p) clear MakerBeam</t>
  </si>
  <si>
    <t>900mm (1p) clear MakerBeam</t>
  </si>
  <si>
    <t>600mm (1p) clear MakerBeam</t>
  </si>
  <si>
    <t>300mm (4p) clear MakerBeam</t>
  </si>
  <si>
    <t>200mm (8p) clear MakerBeam</t>
  </si>
  <si>
    <t>150mm (6p) clear MakerBeam</t>
  </si>
  <si>
    <t>100mm (16p) clear MakerBeam</t>
  </si>
  <si>
    <t>60mm (8p) clear MakerBeam</t>
  </si>
  <si>
    <t>40mm (8p) clear MakerBeam</t>
  </si>
  <si>
    <t>1500mm (1p) black MakerBeam</t>
  </si>
  <si>
    <t>900mm (1p) black MakerBeam</t>
  </si>
  <si>
    <t>600mm (1p) black MakerBeam</t>
  </si>
  <si>
    <t>300mm (4p) black MakerBeam</t>
  </si>
  <si>
    <t>200mm (8p) black MakerBeam</t>
  </si>
  <si>
    <t>150mm (6p) black MakerBeam</t>
  </si>
  <si>
    <t>100mm (16p) black MakerBeam</t>
  </si>
  <si>
    <t>60mm (8p) black MakerBeam</t>
  </si>
  <si>
    <t>40mm (8p) black MakerBeam</t>
  </si>
  <si>
    <t>MakerBeam Regular Starter Kit Clear</t>
  </si>
  <si>
    <t>MakerBeam Starter Kit in-a-Box Clear</t>
  </si>
  <si>
    <t>MakerBeam Starter Kit in-a-Box Black</t>
  </si>
  <si>
    <t>Total</t>
  </si>
  <si>
    <t>Quantity</t>
  </si>
  <si>
    <t>Hex Head Bolt, 20mm (25p) PCBGrip</t>
  </si>
  <si>
    <t>Thumb screw 7mm head (25p) PCBGrip</t>
  </si>
  <si>
    <t>Thumb Nut (25p) PCBGrip</t>
  </si>
  <si>
    <t>Nut, M3 (25p) PCBGrip</t>
  </si>
  <si>
    <t>Pan Head Screw, 7mm (25p) PCBGrip</t>
  </si>
  <si>
    <t>Hex Head Bolt, 35mm (25p) PCBGrip</t>
  </si>
  <si>
    <t>Thumb Screw 14mm head (4p) PCBGrip</t>
  </si>
  <si>
    <t>T Bolt (4p) PCBGrip</t>
  </si>
  <si>
    <t>Alligator Clip (4p) Large PCBGrip</t>
  </si>
  <si>
    <t>Alligator Clip (4p) Small PCBGrip</t>
  </si>
  <si>
    <t>Tri Nut (2p) PCBGrip</t>
  </si>
  <si>
    <t>Flat Spring (4p) PCBGrip</t>
  </si>
  <si>
    <t>Compression Spring (10p) PCBGrip</t>
  </si>
  <si>
    <t>Total Price</t>
  </si>
  <si>
    <t>Unit Price</t>
  </si>
  <si>
    <t>Side</t>
  </si>
  <si>
    <t>Central</t>
  </si>
  <si>
    <t>Units</t>
  </si>
  <si>
    <t>Screen</t>
  </si>
  <si>
    <t>Over Quantity</t>
  </si>
  <si>
    <t>Quantity Price</t>
  </si>
  <si>
    <t>Efficiency</t>
  </si>
  <si>
    <t>PCBGRIP</t>
  </si>
  <si>
    <t>ChalkElec</t>
  </si>
  <si>
    <t>Amazon</t>
  </si>
  <si>
    <t>Cable Clamp</t>
  </si>
  <si>
    <t>HDMI Female Coupler</t>
  </si>
  <si>
    <t>HDMI Angle Cable</t>
  </si>
  <si>
    <t>USB Angle Cable with panel mount</t>
  </si>
  <si>
    <t>Flat washer M3</t>
  </si>
  <si>
    <t>Female 3.5mm Audio Jack Cable</t>
  </si>
  <si>
    <t>Audio Jack converter</t>
  </si>
  <si>
    <t>Rubber Feet</t>
  </si>
  <si>
    <t>Base</t>
  </si>
  <si>
    <t>Screen Frame</t>
  </si>
  <si>
    <t>Frame Legs</t>
  </si>
  <si>
    <t>Solution 1</t>
  </si>
  <si>
    <t>Solution 2</t>
  </si>
  <si>
    <t>Solution 3</t>
  </si>
  <si>
    <t>Amazone MakerBeam Frame</t>
  </si>
  <si>
    <t>Nuts regular</t>
  </si>
  <si>
    <t>Self locking nuts</t>
  </si>
  <si>
    <t>T Bracket</t>
  </si>
  <si>
    <t xml:space="preserve"> Screen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</si>
</sst>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$€-2]\ #,##0.00;[Red]\-[$€-2]\ #,##0.00"/>
    <numFmt numFmtId="166" formatCode="_([$€-2]\ * #,##0.00_);_([$€-2]\ * \(#,##0.00\);_([$€-2]\ * &quot;-&quot;??_);_(@_)"/>
    <numFmt numFmtId="167" formatCode="[$€-2]\ #,##0.00;[Red][$€-2]\ #,##0.00"/>
    <numFmt numFmtId="168" formatCode="0.0%"/>
    <numFmt numFmtId="169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0" xfId="0" applyNumberFormat="1"/>
    <xf numFmtId="166" fontId="0" fillId="0" borderId="0" xfId="0" applyNumberFormat="1"/>
    <xf numFmtId="0" fontId="0" fillId="0" borderId="0" xfId="0" applyAlignment="1"/>
    <xf numFmtId="167" fontId="0" fillId="0" borderId="0" xfId="0" applyNumberFormat="1"/>
    <xf numFmtId="0" fontId="0" fillId="0" borderId="0" xfId="0" applyAlignment="1">
      <alignment textRotation="90"/>
    </xf>
    <xf numFmtId="9" fontId="0" fillId="0" borderId="0" xfId="1" applyFont="1" applyAlignment="1"/>
    <xf numFmtId="0" fontId="0" fillId="2" borderId="0" xfId="0" applyFill="1"/>
    <xf numFmtId="166" fontId="0" fillId="2" borderId="0" xfId="0" applyNumberFormat="1" applyFill="1"/>
    <xf numFmtId="0" fontId="0" fillId="2" borderId="0" xfId="0" applyNumberFormat="1" applyFill="1"/>
    <xf numFmtId="167" fontId="0" fillId="2" borderId="0" xfId="0" applyNumberFormat="1" applyFill="1"/>
    <xf numFmtId="9" fontId="0" fillId="2" borderId="0" xfId="1" applyFont="1" applyFill="1"/>
    <xf numFmtId="168" fontId="0" fillId="0" borderId="0" xfId="1" applyNumberFormat="1" applyFont="1"/>
    <xf numFmtId="0" fontId="0" fillId="2" borderId="0" xfId="0" applyFill="1" applyAlignment="1">
      <alignment textRotation="90"/>
    </xf>
    <xf numFmtId="164" fontId="0" fillId="2" borderId="0" xfId="0" applyNumberFormat="1" applyFill="1"/>
    <xf numFmtId="44" fontId="0" fillId="0" borderId="0" xfId="2" applyFont="1" applyAlignment="1"/>
    <xf numFmtId="169" fontId="0" fillId="0" borderId="0" xfId="0" applyNumberFormat="1" applyAlignment="1"/>
    <xf numFmtId="44" fontId="0" fillId="0" borderId="0" xfId="2" applyFont="1"/>
    <xf numFmtId="167" fontId="0" fillId="2" borderId="0" xfId="1" applyNumberFormat="1" applyFont="1" applyFill="1"/>
    <xf numFmtId="0" fontId="0" fillId="0" borderId="0" xfId="0" applyAlignment="1">
      <alignment horizont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31790532961909"/>
          <c:y val="8.5926938157711533E-2"/>
          <c:w val="0.77115906379244159"/>
          <c:h val="0.70965390281476959"/>
        </c:manualLayout>
      </c:layout>
      <c:scatterChart>
        <c:scatterStyle val="lineMarker"/>
        <c:varyColors val="0"/>
        <c:ser>
          <c:idx val="0"/>
          <c:order val="0"/>
          <c:tx>
            <c:v>Screen Price</c:v>
          </c:tx>
          <c:xVal>
            <c:numRef>
              <c:f>(Display!$L$1,Display!$S$1,Display!$Z$1,Display!$AG$1)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(Display!$N$1,Display!$U$1,Display!$AB$1,Display!$AI$1)</c:f>
              <c:numCache>
                <c:formatCode>_("$"* #,##0.00_);_("$"* \(#,##0.00\);_("$"* "-"??_);_(@_)</c:formatCode>
                <c:ptCount val="4"/>
                <c:pt idx="0">
                  <c:v>327.47214876033058</c:v>
                </c:pt>
                <c:pt idx="1">
                  <c:v>268.52574380165282</c:v>
                </c:pt>
                <c:pt idx="2">
                  <c:v>254.27661157024784</c:v>
                </c:pt>
                <c:pt idx="3" formatCode="_([$$-409]* #,##0.00_);_([$$-409]* \(#,##0.00\);_([$$-409]* &quot;-&quot;??_);_(@_)">
                  <c:v>197.90731404958674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39520"/>
        <c:axId val="112940096"/>
      </c:scatterChart>
      <c:scatterChart>
        <c:scatterStyle val="lineMarker"/>
        <c:varyColors val="0"/>
        <c:ser>
          <c:idx val="1"/>
          <c:order val="1"/>
          <c:tx>
            <c:v>Purchast Efficency</c:v>
          </c:tx>
          <c:xVal>
            <c:numRef>
              <c:f>(Display!$L$1,Display!$S$1,Display!$Z$1,Display!$AG$1)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(Display!$P$3,Display!$W$3,Display!$AD$3,Display!$AK$3)</c:f>
              <c:numCache>
                <c:formatCode>0.0%</c:formatCode>
                <c:ptCount val="4"/>
                <c:pt idx="0">
                  <c:v>0.69409433679258903</c:v>
                </c:pt>
                <c:pt idx="1">
                  <c:v>0.84646097872738357</c:v>
                </c:pt>
                <c:pt idx="2">
                  <c:v>0.8938948907184554</c:v>
                </c:pt>
                <c:pt idx="3">
                  <c:v>0.90408414045281404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41248"/>
        <c:axId val="112940672"/>
      </c:scatterChart>
      <c:valAx>
        <c:axId val="11293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Screen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940096"/>
        <c:crosses val="autoZero"/>
        <c:crossBetween val="midCat"/>
      </c:valAx>
      <c:valAx>
        <c:axId val="112940096"/>
        <c:scaling>
          <c:orientation val="minMax"/>
          <c:min val="1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r>
                  <a:rPr lang="en-US">
                    <a:solidFill>
                      <a:schemeClr val="tx2">
                        <a:lumMod val="60000"/>
                        <a:lumOff val="40000"/>
                      </a:schemeClr>
                    </a:solidFill>
                  </a:rPr>
                  <a:t>Sceen Price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12939520"/>
        <c:crosses val="autoZero"/>
        <c:crossBetween val="midCat"/>
      </c:valAx>
      <c:valAx>
        <c:axId val="112940672"/>
        <c:scaling>
          <c:orientation val="minMax"/>
          <c:min val="0.7500000000000001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r>
                  <a:rPr lang="en-US">
                    <a:solidFill>
                      <a:schemeClr val="accent2"/>
                    </a:solidFill>
                  </a:rPr>
                  <a:t>Purchast Efficency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12941248"/>
        <c:crosses val="max"/>
        <c:crossBetween val="midCat"/>
      </c:valAx>
      <c:valAx>
        <c:axId val="11294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94067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179293</xdr:colOff>
      <xdr:row>31</xdr:row>
      <xdr:rowOff>158004</xdr:rowOff>
    </xdr:from>
    <xdr:to>
      <xdr:col>30</xdr:col>
      <xdr:colOff>22409</xdr:colOff>
      <xdr:row>50</xdr:row>
      <xdr:rowOff>100856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0"/>
  <sheetViews>
    <sheetView zoomScale="85" zoomScaleNormal="85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N12" sqref="N12"/>
    </sheetView>
  </sheetViews>
  <sheetFormatPr baseColWidth="10" defaultColWidth="9.140625" defaultRowHeight="15" outlineLevelCol="1" x14ac:dyDescent="0.25"/>
  <cols>
    <col min="1" max="1" width="46.28515625" bestFit="1" customWidth="1"/>
    <col min="2" max="2" width="8.140625" customWidth="1"/>
    <col min="3" max="3" width="8" bestFit="1" customWidth="1"/>
    <col min="4" max="4" width="4.28515625" bestFit="1" customWidth="1"/>
    <col min="5" max="5" width="9.5703125" bestFit="1" customWidth="1"/>
    <col min="6" max="6" width="4" customWidth="1"/>
    <col min="7" max="9" width="3.7109375" bestFit="1" customWidth="1"/>
    <col min="10" max="10" width="2.7109375" style="9" customWidth="1" outlineLevel="1"/>
    <col min="11" max="11" width="7" customWidth="1" outlineLevel="1"/>
    <col min="12" max="12" width="3.7109375" customWidth="1" outlineLevel="1"/>
    <col min="13" max="13" width="9.7109375" customWidth="1" outlineLevel="1"/>
    <col min="14" max="14" width="9" customWidth="1" outlineLevel="1"/>
    <col min="15" max="15" width="8" customWidth="1" outlineLevel="1"/>
    <col min="16" max="16" width="7.7109375" customWidth="1" outlineLevel="1"/>
    <col min="17" max="17" width="1.85546875" style="9" customWidth="1" outlineLevel="1"/>
    <col min="18" max="18" width="7" customWidth="1" outlineLevel="1"/>
    <col min="19" max="19" width="4.28515625" customWidth="1" outlineLevel="1"/>
    <col min="20" max="20" width="9.7109375" customWidth="1" outlineLevel="1"/>
    <col min="21" max="21" width="9" customWidth="1" outlineLevel="1"/>
    <col min="22" max="22" width="8.140625" customWidth="1" outlineLevel="1"/>
    <col min="23" max="23" width="7.7109375" customWidth="1" outlineLevel="1"/>
    <col min="24" max="24" width="2.7109375" customWidth="1" outlineLevel="1"/>
    <col min="25" max="25" width="7" customWidth="1" outlineLevel="1"/>
    <col min="26" max="26" width="4.28515625" customWidth="1" outlineLevel="1"/>
    <col min="27" max="27" width="9.7109375" customWidth="1" outlineLevel="1"/>
    <col min="28" max="28" width="9" customWidth="1" outlineLevel="1"/>
    <col min="29" max="29" width="8.140625" customWidth="1" outlineLevel="1"/>
    <col min="30" max="30" width="7.7109375" customWidth="1" outlineLevel="1"/>
    <col min="31" max="31" width="2.5703125" customWidth="1"/>
    <col min="32" max="32" width="7.140625" bestFit="1" customWidth="1"/>
    <col min="33" max="33" width="4.28515625" bestFit="1" customWidth="1"/>
    <col min="34" max="34" width="9.7109375" bestFit="1" customWidth="1"/>
    <col min="35" max="35" width="9" bestFit="1" customWidth="1"/>
    <col min="36" max="36" width="8.5703125" bestFit="1" customWidth="1"/>
    <col min="37" max="37" width="8.140625" bestFit="1" customWidth="1"/>
    <col min="38" max="38" width="1.85546875" customWidth="1"/>
    <col min="39" max="39" width="16.140625" bestFit="1" customWidth="1"/>
    <col min="40" max="40" width="4.28515625" bestFit="1" customWidth="1"/>
    <col min="41" max="41" width="9.7109375" bestFit="1" customWidth="1"/>
    <col min="42" max="42" width="9" bestFit="1" customWidth="1"/>
    <col min="43" max="44" width="8.140625" bestFit="1" customWidth="1"/>
    <col min="45" max="45" width="1.85546875" customWidth="1"/>
  </cols>
  <sheetData>
    <row r="1" spans="1:45" x14ac:dyDescent="0.25">
      <c r="G1" s="21" t="s">
        <v>106</v>
      </c>
      <c r="H1" s="21"/>
      <c r="I1" s="21"/>
      <c r="K1" s="5" t="s">
        <v>81</v>
      </c>
      <c r="L1" s="5">
        <v>1</v>
      </c>
      <c r="M1" s="17">
        <f>M3/L1</f>
        <v>227.29656391184571</v>
      </c>
      <c r="N1" s="17">
        <f>O3/L1</f>
        <v>327.47214876033058</v>
      </c>
      <c r="O1" s="8"/>
      <c r="R1" s="5" t="s">
        <v>81</v>
      </c>
      <c r="S1" s="5">
        <v>2</v>
      </c>
      <c r="T1" s="17">
        <f>T3/S1</f>
        <v>227.29656391184571</v>
      </c>
      <c r="U1" s="17">
        <f>V3/S1</f>
        <v>268.52574380165282</v>
      </c>
      <c r="V1" s="8"/>
      <c r="X1" s="9"/>
      <c r="Y1" s="5" t="s">
        <v>81</v>
      </c>
      <c r="Z1" s="5">
        <v>3</v>
      </c>
      <c r="AA1" s="17">
        <f>AA3/Z1</f>
        <v>227.29656391184582</v>
      </c>
      <c r="AB1" s="17">
        <f>AC3/Z1</f>
        <v>254.27661157024784</v>
      </c>
      <c r="AC1" s="8"/>
      <c r="AE1" s="9"/>
      <c r="AF1" s="5" t="s">
        <v>81</v>
      </c>
      <c r="AG1" s="5">
        <v>4</v>
      </c>
      <c r="AH1" s="18">
        <f>AH3/AG1</f>
        <v>178.92486391184576</v>
      </c>
      <c r="AI1" s="18">
        <f>AJ3/AG1</f>
        <v>197.90731404958674</v>
      </c>
      <c r="AJ1" s="8"/>
      <c r="AL1" s="9"/>
      <c r="AM1" s="5"/>
      <c r="AN1" s="5">
        <v>4</v>
      </c>
      <c r="AO1" s="18">
        <f>AO3/AN1</f>
        <v>198.48289999999994</v>
      </c>
      <c r="AP1" s="18">
        <f>AQ3/AN1</f>
        <v>208.32750000000001</v>
      </c>
      <c r="AQ1" s="8"/>
      <c r="AS1" s="9"/>
    </row>
    <row r="2" spans="1:45" ht="66.75" customHeight="1" x14ac:dyDescent="0.25">
      <c r="A2" t="s">
        <v>0</v>
      </c>
      <c r="C2" s="7" t="s">
        <v>76</v>
      </c>
      <c r="D2" s="7" t="s">
        <v>62</v>
      </c>
      <c r="E2" s="7" t="s">
        <v>77</v>
      </c>
      <c r="F2" s="7"/>
      <c r="G2" s="7" t="s">
        <v>78</v>
      </c>
      <c r="H2" s="7" t="s">
        <v>79</v>
      </c>
      <c r="I2" s="7" t="s">
        <v>61</v>
      </c>
      <c r="J2" s="15"/>
      <c r="K2" s="7" t="s">
        <v>80</v>
      </c>
      <c r="L2" s="7" t="s">
        <v>62</v>
      </c>
      <c r="M2" s="7" t="s">
        <v>83</v>
      </c>
      <c r="N2" s="7" t="s">
        <v>82</v>
      </c>
      <c r="O2" s="7" t="s">
        <v>76</v>
      </c>
      <c r="P2" s="7" t="s">
        <v>84</v>
      </c>
      <c r="R2" s="7" t="s">
        <v>80</v>
      </c>
      <c r="S2" s="7" t="s">
        <v>62</v>
      </c>
      <c r="T2" s="7" t="s">
        <v>83</v>
      </c>
      <c r="U2" s="7" t="s">
        <v>82</v>
      </c>
      <c r="V2" s="7" t="s">
        <v>76</v>
      </c>
      <c r="W2" s="7" t="s">
        <v>84</v>
      </c>
      <c r="X2" s="9"/>
      <c r="Y2" s="7" t="s">
        <v>80</v>
      </c>
      <c r="Z2" s="7" t="s">
        <v>62</v>
      </c>
      <c r="AA2" s="7" t="s">
        <v>83</v>
      </c>
      <c r="AB2" s="7" t="s">
        <v>82</v>
      </c>
      <c r="AC2" s="7" t="s">
        <v>76</v>
      </c>
      <c r="AD2" s="7" t="s">
        <v>84</v>
      </c>
      <c r="AE2" s="9"/>
      <c r="AF2" s="7" t="s">
        <v>80</v>
      </c>
      <c r="AG2" s="7" t="s">
        <v>62</v>
      </c>
      <c r="AH2" s="7" t="s">
        <v>83</v>
      </c>
      <c r="AI2" s="7" t="s">
        <v>82</v>
      </c>
      <c r="AJ2" s="7" t="s">
        <v>76</v>
      </c>
      <c r="AK2" s="7" t="s">
        <v>84</v>
      </c>
      <c r="AL2" s="9"/>
      <c r="AM2" s="7" t="s">
        <v>80</v>
      </c>
      <c r="AN2" s="7" t="s">
        <v>62</v>
      </c>
      <c r="AO2" s="7" t="s">
        <v>83</v>
      </c>
      <c r="AP2" s="7" t="s">
        <v>82</v>
      </c>
      <c r="AQ2" s="7" t="s">
        <v>76</v>
      </c>
      <c r="AR2" s="7" t="s">
        <v>84</v>
      </c>
      <c r="AS2" s="9"/>
    </row>
    <row r="3" spans="1:45" x14ac:dyDescent="0.25">
      <c r="A3" t="s">
        <v>61</v>
      </c>
      <c r="M3" s="6">
        <f>SUM(M4:M106)</f>
        <v>227.29656391184571</v>
      </c>
      <c r="O3" s="6">
        <f>SUM(O4:O106)</f>
        <v>327.47214876033058</v>
      </c>
      <c r="P3" s="14">
        <f>M3/O3</f>
        <v>0.69409433679258903</v>
      </c>
      <c r="T3" s="6">
        <f>SUM(T4:T106)</f>
        <v>454.59312782369142</v>
      </c>
      <c r="V3" s="6">
        <f>SUM(V4:V106)</f>
        <v>537.05148760330565</v>
      </c>
      <c r="W3" s="14">
        <f>T3/V3</f>
        <v>0.84646097872738357</v>
      </c>
      <c r="X3" s="9"/>
      <c r="AA3" s="6">
        <f>SUM(AA4:AA106)</f>
        <v>681.88969173553744</v>
      </c>
      <c r="AC3" s="6">
        <f>SUM(AC4:AC106)</f>
        <v>762.82983471074351</v>
      </c>
      <c r="AD3" s="14">
        <f>AA3/AC3</f>
        <v>0.8938948907184554</v>
      </c>
      <c r="AE3" s="9"/>
      <c r="AH3" s="6">
        <f>SUM(AH4:AH14,AH32:AH106)</f>
        <v>715.69945564738305</v>
      </c>
      <c r="AJ3" s="6">
        <f>SUM(AJ4:AJ14,AJ32:AJ106)</f>
        <v>791.62925619834698</v>
      </c>
      <c r="AK3" s="14">
        <f>AH3/AJ3</f>
        <v>0.90408414045281404</v>
      </c>
      <c r="AL3" s="9"/>
      <c r="AO3" s="6">
        <f>SUM(AO4:AO31)</f>
        <v>793.93159999999978</v>
      </c>
      <c r="AQ3" s="6">
        <f>SUM(AQ4:AQ31)</f>
        <v>833.31000000000006</v>
      </c>
      <c r="AR3" s="14">
        <f>AO3/AQ3</f>
        <v>0.95274459684871138</v>
      </c>
      <c r="AS3" s="9"/>
    </row>
    <row r="4" spans="1:45" x14ac:dyDescent="0.25">
      <c r="A4" s="9" t="s">
        <v>87</v>
      </c>
      <c r="B4" s="9"/>
      <c r="C4" s="9"/>
      <c r="D4" s="9"/>
      <c r="E4" s="10"/>
      <c r="F4" s="9"/>
      <c r="G4" s="9"/>
      <c r="H4" s="9"/>
      <c r="I4" s="9"/>
      <c r="K4" s="9"/>
      <c r="L4" s="11"/>
      <c r="M4" s="10"/>
      <c r="N4" s="9"/>
      <c r="O4" s="12"/>
      <c r="P4" s="13"/>
      <c r="R4" s="9"/>
      <c r="S4" s="11"/>
      <c r="T4" s="10"/>
      <c r="U4" s="9"/>
      <c r="V4" s="12"/>
      <c r="W4" s="13"/>
      <c r="X4" s="9"/>
      <c r="Y4" s="9"/>
      <c r="Z4" s="11"/>
      <c r="AA4" s="10"/>
      <c r="AB4" s="9"/>
      <c r="AC4" s="12"/>
      <c r="AD4" s="13"/>
      <c r="AE4" s="9"/>
      <c r="AF4" s="9"/>
      <c r="AG4" s="11"/>
      <c r="AH4" s="10"/>
      <c r="AI4" s="9"/>
      <c r="AJ4" s="12"/>
      <c r="AK4" s="13"/>
      <c r="AL4" s="9"/>
      <c r="AM4" s="9"/>
      <c r="AN4" s="11"/>
      <c r="AO4" s="10"/>
      <c r="AP4" s="9"/>
      <c r="AQ4" s="12"/>
      <c r="AR4" s="13"/>
      <c r="AS4" s="9"/>
    </row>
    <row r="5" spans="1:45" x14ac:dyDescent="0.25">
      <c r="A5" t="s">
        <v>88</v>
      </c>
      <c r="C5">
        <v>6.32</v>
      </c>
      <c r="D5">
        <v>100</v>
      </c>
      <c r="E5" s="4">
        <f t="shared" ref="E5:E14" si="0">C5/D5</f>
        <v>6.3200000000000006E-2</v>
      </c>
      <c r="G5">
        <v>8</v>
      </c>
      <c r="I5">
        <f t="shared" ref="I5:I14" si="1">2*G5+H5</f>
        <v>16</v>
      </c>
      <c r="K5">
        <f>$I5*L$1</f>
        <v>16</v>
      </c>
      <c r="L5" s="3">
        <f>CEILING(K5/$D5,1)</f>
        <v>1</v>
      </c>
      <c r="M5" s="4">
        <f>K5*$E5</f>
        <v>1.0112000000000001</v>
      </c>
      <c r="N5" s="3">
        <f>L5*$D5-K5</f>
        <v>84</v>
      </c>
      <c r="O5" s="6">
        <f>L5*$C5</f>
        <v>6.32</v>
      </c>
      <c r="P5" s="2">
        <f>IFERROR(K5/(L5*$D5),"")</f>
        <v>0.16</v>
      </c>
      <c r="R5">
        <f>$I5*S$1</f>
        <v>32</v>
      </c>
      <c r="S5" s="3">
        <f>CEILING(R5/$D5,1)</f>
        <v>1</v>
      </c>
      <c r="T5" s="4">
        <f>R5*$E5</f>
        <v>2.0224000000000002</v>
      </c>
      <c r="U5" s="3">
        <f>S5*$D5-R5</f>
        <v>68</v>
      </c>
      <c r="V5" s="6">
        <f>S5*$C5</f>
        <v>6.32</v>
      </c>
      <c r="W5" s="2">
        <f>IFERROR(R5/(S5*$D5),"")</f>
        <v>0.32</v>
      </c>
      <c r="X5" s="9"/>
      <c r="Y5">
        <f>$I5*Z$1</f>
        <v>48</v>
      </c>
      <c r="Z5" s="3">
        <f>CEILING(Y5/$D5,1)</f>
        <v>1</v>
      </c>
      <c r="AA5" s="4">
        <f>Y5*$E5</f>
        <v>3.0336000000000003</v>
      </c>
      <c r="AB5" s="3">
        <f>Z5*$D5-Y5</f>
        <v>52</v>
      </c>
      <c r="AC5" s="6">
        <f>Z5*$C5</f>
        <v>6.32</v>
      </c>
      <c r="AD5" s="2">
        <f>IFERROR(Y5/(Z5*$D5),"")</f>
        <v>0.48</v>
      </c>
      <c r="AE5" s="9"/>
      <c r="AF5">
        <f>$I5*AG$1</f>
        <v>64</v>
      </c>
      <c r="AG5" s="3">
        <f>CEILING(AF5/$D5,1)</f>
        <v>1</v>
      </c>
      <c r="AH5" s="4">
        <f>AF5*$E5</f>
        <v>4.0448000000000004</v>
      </c>
      <c r="AI5" s="3">
        <f>AG5*$D5-AF5</f>
        <v>36</v>
      </c>
      <c r="AJ5" s="6">
        <f>AG5*$C5</f>
        <v>6.32</v>
      </c>
      <c r="AK5" s="2">
        <f>IFERROR(AF5/(AG5*$D5),"")</f>
        <v>0.64</v>
      </c>
      <c r="AL5" s="9"/>
      <c r="AM5">
        <f>$I5*AN$1</f>
        <v>64</v>
      </c>
      <c r="AN5" s="3">
        <f>CEILING(AM5/$D5,1)</f>
        <v>1</v>
      </c>
      <c r="AO5" s="4">
        <f>AM5*$E5</f>
        <v>4.0448000000000004</v>
      </c>
      <c r="AP5" s="3">
        <f>AN5*$D5-AM5</f>
        <v>36</v>
      </c>
      <c r="AQ5" s="6">
        <f>AN5*$C5</f>
        <v>6.32</v>
      </c>
      <c r="AR5" s="2">
        <f>IFERROR(AM5/(AN5*$D5),"")</f>
        <v>0.64</v>
      </c>
      <c r="AS5" s="9"/>
    </row>
    <row r="6" spans="1:45" x14ac:dyDescent="0.25">
      <c r="A6" t="s">
        <v>89</v>
      </c>
      <c r="C6">
        <v>3.5</v>
      </c>
      <c r="D6">
        <v>1</v>
      </c>
      <c r="E6" s="4">
        <f t="shared" si="0"/>
        <v>3.5</v>
      </c>
      <c r="H6">
        <v>1</v>
      </c>
      <c r="I6">
        <f t="shared" si="1"/>
        <v>1</v>
      </c>
      <c r="K6">
        <f t="shared" ref="K6:K88" si="2">$I6*L$1</f>
        <v>1</v>
      </c>
      <c r="L6" s="3">
        <f t="shared" ref="L6:L12" si="3">CEILING(K6/$D6,1)</f>
        <v>1</v>
      </c>
      <c r="M6" s="4">
        <f t="shared" ref="M6:M12" si="4">K6*$E6</f>
        <v>3.5</v>
      </c>
      <c r="N6" s="3">
        <f t="shared" ref="N6:N12" si="5">L6*$D6-K6</f>
        <v>0</v>
      </c>
      <c r="O6" s="6">
        <f t="shared" ref="O6:O12" si="6">L6*$C6</f>
        <v>3.5</v>
      </c>
      <c r="P6" s="2">
        <f t="shared" ref="P6:P88" si="7">IFERROR(K6/(L6*$D6),"")</f>
        <v>1</v>
      </c>
      <c r="R6">
        <f t="shared" ref="R6:R88" si="8">$I6*S$1</f>
        <v>2</v>
      </c>
      <c r="S6" s="3">
        <f t="shared" ref="S6:S12" si="9">CEILING(R6/$D6,1)</f>
        <v>2</v>
      </c>
      <c r="T6" s="4">
        <f t="shared" ref="T6:T12" si="10">R6*$E6</f>
        <v>7</v>
      </c>
      <c r="U6" s="3">
        <f t="shared" ref="U6:U12" si="11">S6*$D6-R6</f>
        <v>0</v>
      </c>
      <c r="V6" s="6">
        <f t="shared" ref="V6:V12" si="12">S6*$C6</f>
        <v>7</v>
      </c>
      <c r="W6" s="2">
        <f t="shared" ref="W6:W88" si="13">IFERROR(R6/(S6*$D6),"")</f>
        <v>1</v>
      </c>
      <c r="X6" s="9"/>
      <c r="Y6">
        <f t="shared" ref="Y6:Y88" si="14">$I6*Z$1</f>
        <v>3</v>
      </c>
      <c r="Z6" s="3">
        <f t="shared" ref="Z6:Z12" si="15">CEILING(Y6/$D6,1)</f>
        <v>3</v>
      </c>
      <c r="AA6" s="4">
        <f t="shared" ref="AA6:AA12" si="16">Y6*$E6</f>
        <v>10.5</v>
      </c>
      <c r="AB6" s="3">
        <f t="shared" ref="AB6:AB12" si="17">Z6*$D6-Y6</f>
        <v>0</v>
      </c>
      <c r="AC6" s="6">
        <f t="shared" ref="AC6:AC12" si="18">Z6*$C6</f>
        <v>10.5</v>
      </c>
      <c r="AD6" s="2">
        <f t="shared" ref="AD6:AD88" si="19">IFERROR(Y6/(Z6*$D6),"")</f>
        <v>1</v>
      </c>
      <c r="AE6" s="9"/>
      <c r="AF6">
        <f t="shared" ref="AF6:AF88" si="20">$I6*AG$1</f>
        <v>4</v>
      </c>
      <c r="AG6" s="3">
        <f t="shared" ref="AG6:AG12" si="21">CEILING(AF6/$D6,1)</f>
        <v>4</v>
      </c>
      <c r="AH6" s="4">
        <f t="shared" ref="AH6:AH12" si="22">AF6*$E6</f>
        <v>14</v>
      </c>
      <c r="AI6" s="3">
        <f t="shared" ref="AI6:AI12" si="23">AG6*$D6-AF6</f>
        <v>0</v>
      </c>
      <c r="AJ6" s="6">
        <f t="shared" ref="AJ6:AJ12" si="24">AG6*$C6</f>
        <v>14</v>
      </c>
      <c r="AK6" s="2">
        <f t="shared" ref="AK6:AK88" si="25">IFERROR(AF6/(AG6*$D6),"")</f>
        <v>1</v>
      </c>
      <c r="AL6" s="9"/>
      <c r="AM6">
        <f t="shared" ref="AM6:AM12" si="26">$I6*AN$1</f>
        <v>4</v>
      </c>
      <c r="AN6" s="3">
        <f t="shared" ref="AN6:AN12" si="27">CEILING(AM6/$D6,1)</f>
        <v>4</v>
      </c>
      <c r="AO6" s="4">
        <f t="shared" ref="AO6:AO12" si="28">AM6*$E6</f>
        <v>14</v>
      </c>
      <c r="AP6" s="3">
        <f t="shared" ref="AP6:AP12" si="29">AN6*$D6-AM6</f>
        <v>0</v>
      </c>
      <c r="AQ6" s="6">
        <f t="shared" ref="AQ6:AQ12" si="30">AN6*$C6</f>
        <v>14</v>
      </c>
      <c r="AR6" s="2">
        <f t="shared" ref="AR6:AR12" si="31">IFERROR(AM6/(AN6*$D6),"")</f>
        <v>1</v>
      </c>
      <c r="AS6" s="9"/>
    </row>
    <row r="7" spans="1:45" x14ac:dyDescent="0.25">
      <c r="A7" t="s">
        <v>90</v>
      </c>
      <c r="C7">
        <v>9.99</v>
      </c>
      <c r="D7">
        <v>1</v>
      </c>
      <c r="E7" s="4">
        <f t="shared" si="0"/>
        <v>9.99</v>
      </c>
      <c r="H7">
        <v>1</v>
      </c>
      <c r="I7">
        <f t="shared" si="1"/>
        <v>1</v>
      </c>
      <c r="K7">
        <f t="shared" si="2"/>
        <v>1</v>
      </c>
      <c r="L7" s="3">
        <f t="shared" si="3"/>
        <v>1</v>
      </c>
      <c r="M7" s="4">
        <f t="shared" si="4"/>
        <v>9.99</v>
      </c>
      <c r="N7" s="3">
        <f t="shared" si="5"/>
        <v>0</v>
      </c>
      <c r="O7" s="6">
        <f t="shared" si="6"/>
        <v>9.99</v>
      </c>
      <c r="P7" s="2">
        <f t="shared" si="7"/>
        <v>1</v>
      </c>
      <c r="R7">
        <f t="shared" si="8"/>
        <v>2</v>
      </c>
      <c r="S7" s="3">
        <f t="shared" si="9"/>
        <v>2</v>
      </c>
      <c r="T7" s="4">
        <f t="shared" si="10"/>
        <v>19.98</v>
      </c>
      <c r="U7" s="3">
        <f t="shared" si="11"/>
        <v>0</v>
      </c>
      <c r="V7" s="6">
        <f t="shared" si="12"/>
        <v>19.98</v>
      </c>
      <c r="W7" s="2">
        <f t="shared" si="13"/>
        <v>1</v>
      </c>
      <c r="X7" s="9"/>
      <c r="Y7">
        <f t="shared" si="14"/>
        <v>3</v>
      </c>
      <c r="Z7" s="3">
        <f t="shared" si="15"/>
        <v>3</v>
      </c>
      <c r="AA7" s="4">
        <f t="shared" si="16"/>
        <v>29.97</v>
      </c>
      <c r="AB7" s="3">
        <f t="shared" si="17"/>
        <v>0</v>
      </c>
      <c r="AC7" s="6">
        <f t="shared" si="18"/>
        <v>29.97</v>
      </c>
      <c r="AD7" s="2">
        <f t="shared" si="19"/>
        <v>1</v>
      </c>
      <c r="AE7" s="9"/>
      <c r="AF7">
        <f t="shared" si="20"/>
        <v>4</v>
      </c>
      <c r="AG7" s="3">
        <f t="shared" si="21"/>
        <v>4</v>
      </c>
      <c r="AH7" s="4">
        <f t="shared" si="22"/>
        <v>39.96</v>
      </c>
      <c r="AI7" s="3">
        <f t="shared" si="23"/>
        <v>0</v>
      </c>
      <c r="AJ7" s="6">
        <f t="shared" si="24"/>
        <v>39.96</v>
      </c>
      <c r="AK7" s="2">
        <f t="shared" si="25"/>
        <v>1</v>
      </c>
      <c r="AL7" s="9"/>
      <c r="AM7">
        <f t="shared" si="26"/>
        <v>4</v>
      </c>
      <c r="AN7" s="3">
        <f t="shared" si="27"/>
        <v>4</v>
      </c>
      <c r="AO7" s="4">
        <f t="shared" si="28"/>
        <v>39.96</v>
      </c>
      <c r="AP7" s="3">
        <f t="shared" si="29"/>
        <v>0</v>
      </c>
      <c r="AQ7" s="6">
        <f t="shared" si="30"/>
        <v>39.96</v>
      </c>
      <c r="AR7" s="2">
        <f t="shared" si="31"/>
        <v>1</v>
      </c>
      <c r="AS7" s="9"/>
    </row>
    <row r="8" spans="1:45" x14ac:dyDescent="0.25">
      <c r="A8" t="s">
        <v>91</v>
      </c>
      <c r="C8">
        <v>4.49</v>
      </c>
      <c r="D8">
        <v>1</v>
      </c>
      <c r="E8" s="4">
        <f t="shared" si="0"/>
        <v>4.49</v>
      </c>
      <c r="H8">
        <v>1</v>
      </c>
      <c r="I8">
        <f t="shared" si="1"/>
        <v>1</v>
      </c>
      <c r="K8">
        <f t="shared" si="2"/>
        <v>1</v>
      </c>
      <c r="L8" s="3">
        <f t="shared" si="3"/>
        <v>1</v>
      </c>
      <c r="M8" s="4">
        <f t="shared" si="4"/>
        <v>4.49</v>
      </c>
      <c r="N8" s="3">
        <f t="shared" si="5"/>
        <v>0</v>
      </c>
      <c r="O8" s="6">
        <f t="shared" si="6"/>
        <v>4.49</v>
      </c>
      <c r="P8" s="2">
        <f t="shared" si="7"/>
        <v>1</v>
      </c>
      <c r="R8">
        <f t="shared" si="8"/>
        <v>2</v>
      </c>
      <c r="S8" s="3">
        <f t="shared" si="9"/>
        <v>2</v>
      </c>
      <c r="T8" s="4">
        <f t="shared" si="10"/>
        <v>8.98</v>
      </c>
      <c r="U8" s="3">
        <f t="shared" si="11"/>
        <v>0</v>
      </c>
      <c r="V8" s="6">
        <f t="shared" si="12"/>
        <v>8.98</v>
      </c>
      <c r="W8" s="2">
        <f t="shared" si="13"/>
        <v>1</v>
      </c>
      <c r="X8" s="9"/>
      <c r="Y8">
        <f t="shared" si="14"/>
        <v>3</v>
      </c>
      <c r="Z8" s="3">
        <f t="shared" si="15"/>
        <v>3</v>
      </c>
      <c r="AA8" s="4">
        <f t="shared" si="16"/>
        <v>13.47</v>
      </c>
      <c r="AB8" s="3">
        <f t="shared" si="17"/>
        <v>0</v>
      </c>
      <c r="AC8" s="6">
        <f t="shared" si="18"/>
        <v>13.47</v>
      </c>
      <c r="AD8" s="2">
        <f t="shared" si="19"/>
        <v>1</v>
      </c>
      <c r="AE8" s="9"/>
      <c r="AF8">
        <f t="shared" si="20"/>
        <v>4</v>
      </c>
      <c r="AG8" s="3">
        <f t="shared" si="21"/>
        <v>4</v>
      </c>
      <c r="AH8" s="4">
        <f t="shared" si="22"/>
        <v>17.96</v>
      </c>
      <c r="AI8" s="3">
        <f t="shared" si="23"/>
        <v>0</v>
      </c>
      <c r="AJ8" s="6">
        <f t="shared" si="24"/>
        <v>17.96</v>
      </c>
      <c r="AK8" s="2">
        <f t="shared" si="25"/>
        <v>1</v>
      </c>
      <c r="AL8" s="9"/>
      <c r="AM8">
        <f t="shared" si="26"/>
        <v>4</v>
      </c>
      <c r="AN8" s="3">
        <f t="shared" si="27"/>
        <v>4</v>
      </c>
      <c r="AO8" s="4">
        <f t="shared" si="28"/>
        <v>17.96</v>
      </c>
      <c r="AP8" s="3">
        <f t="shared" si="29"/>
        <v>0</v>
      </c>
      <c r="AQ8" s="6">
        <f t="shared" si="30"/>
        <v>17.96</v>
      </c>
      <c r="AR8" s="2">
        <f t="shared" si="31"/>
        <v>1</v>
      </c>
      <c r="AS8" s="9"/>
    </row>
    <row r="9" spans="1:45" x14ac:dyDescent="0.25">
      <c r="A9" t="s">
        <v>93</v>
      </c>
      <c r="C9">
        <v>2</v>
      </c>
      <c r="D9">
        <v>1</v>
      </c>
      <c r="E9" s="4">
        <f t="shared" si="0"/>
        <v>2</v>
      </c>
      <c r="H9">
        <v>1</v>
      </c>
      <c r="I9">
        <f t="shared" si="1"/>
        <v>1</v>
      </c>
      <c r="K9">
        <f t="shared" si="2"/>
        <v>1</v>
      </c>
      <c r="L9" s="3">
        <f t="shared" si="3"/>
        <v>1</v>
      </c>
      <c r="M9" s="4">
        <f t="shared" si="4"/>
        <v>2</v>
      </c>
      <c r="N9" s="3">
        <f t="shared" si="5"/>
        <v>0</v>
      </c>
      <c r="O9" s="6">
        <f t="shared" si="6"/>
        <v>2</v>
      </c>
      <c r="P9" s="2">
        <f t="shared" si="7"/>
        <v>1</v>
      </c>
      <c r="R9">
        <f t="shared" si="8"/>
        <v>2</v>
      </c>
      <c r="S9" s="3">
        <f t="shared" si="9"/>
        <v>2</v>
      </c>
      <c r="T9" s="4">
        <f t="shared" si="10"/>
        <v>4</v>
      </c>
      <c r="U9" s="3">
        <f t="shared" si="11"/>
        <v>0</v>
      </c>
      <c r="V9" s="6">
        <f t="shared" si="12"/>
        <v>4</v>
      </c>
      <c r="W9" s="2">
        <f t="shared" si="13"/>
        <v>1</v>
      </c>
      <c r="X9" s="9"/>
      <c r="Y9">
        <f t="shared" si="14"/>
        <v>3</v>
      </c>
      <c r="Z9" s="3">
        <f t="shared" si="15"/>
        <v>3</v>
      </c>
      <c r="AA9" s="4">
        <f t="shared" si="16"/>
        <v>6</v>
      </c>
      <c r="AB9" s="3">
        <f t="shared" si="17"/>
        <v>0</v>
      </c>
      <c r="AC9" s="6">
        <f t="shared" si="18"/>
        <v>6</v>
      </c>
      <c r="AD9" s="2">
        <f t="shared" si="19"/>
        <v>1</v>
      </c>
      <c r="AE9" s="9"/>
      <c r="AF9">
        <f t="shared" si="20"/>
        <v>4</v>
      </c>
      <c r="AG9" s="3">
        <f t="shared" si="21"/>
        <v>4</v>
      </c>
      <c r="AH9" s="4">
        <f t="shared" si="22"/>
        <v>8</v>
      </c>
      <c r="AI9" s="3">
        <f t="shared" si="23"/>
        <v>0</v>
      </c>
      <c r="AJ9" s="6">
        <f t="shared" si="24"/>
        <v>8</v>
      </c>
      <c r="AK9" s="2">
        <f t="shared" si="25"/>
        <v>1</v>
      </c>
      <c r="AL9" s="9"/>
      <c r="AM9">
        <f t="shared" si="26"/>
        <v>4</v>
      </c>
      <c r="AN9" s="3">
        <f t="shared" si="27"/>
        <v>4</v>
      </c>
      <c r="AO9" s="4">
        <f t="shared" si="28"/>
        <v>8</v>
      </c>
      <c r="AP9" s="3">
        <f t="shared" si="29"/>
        <v>0</v>
      </c>
      <c r="AQ9" s="6">
        <f t="shared" si="30"/>
        <v>8</v>
      </c>
      <c r="AR9" s="2">
        <f t="shared" si="31"/>
        <v>1</v>
      </c>
      <c r="AS9" s="9"/>
    </row>
    <row r="10" spans="1:45" x14ac:dyDescent="0.25">
      <c r="A10" t="s">
        <v>94</v>
      </c>
      <c r="C10">
        <v>2.5</v>
      </c>
      <c r="D10">
        <v>1</v>
      </c>
      <c r="E10" s="4">
        <f t="shared" si="0"/>
        <v>2.5</v>
      </c>
      <c r="H10">
        <v>1</v>
      </c>
      <c r="I10">
        <f t="shared" si="1"/>
        <v>1</v>
      </c>
      <c r="K10">
        <f t="shared" si="2"/>
        <v>1</v>
      </c>
      <c r="L10" s="3">
        <f t="shared" si="3"/>
        <v>1</v>
      </c>
      <c r="M10" s="4">
        <f t="shared" si="4"/>
        <v>2.5</v>
      </c>
      <c r="N10" s="3">
        <f t="shared" si="5"/>
        <v>0</v>
      </c>
      <c r="O10" s="6">
        <f t="shared" si="6"/>
        <v>2.5</v>
      </c>
      <c r="P10" s="2">
        <f t="shared" si="7"/>
        <v>1</v>
      </c>
      <c r="R10">
        <f t="shared" si="8"/>
        <v>2</v>
      </c>
      <c r="S10" s="3">
        <f t="shared" si="9"/>
        <v>2</v>
      </c>
      <c r="T10" s="4">
        <f t="shared" si="10"/>
        <v>5</v>
      </c>
      <c r="U10" s="3">
        <f t="shared" si="11"/>
        <v>0</v>
      </c>
      <c r="V10" s="6">
        <f t="shared" si="12"/>
        <v>5</v>
      </c>
      <c r="W10" s="2">
        <f t="shared" si="13"/>
        <v>1</v>
      </c>
      <c r="X10" s="9"/>
      <c r="Y10">
        <f t="shared" si="14"/>
        <v>3</v>
      </c>
      <c r="Z10" s="3">
        <f t="shared" si="15"/>
        <v>3</v>
      </c>
      <c r="AA10" s="4">
        <f t="shared" si="16"/>
        <v>7.5</v>
      </c>
      <c r="AB10" s="3">
        <f t="shared" si="17"/>
        <v>0</v>
      </c>
      <c r="AC10" s="6">
        <f t="shared" si="18"/>
        <v>7.5</v>
      </c>
      <c r="AD10" s="2">
        <f t="shared" si="19"/>
        <v>1</v>
      </c>
      <c r="AE10" s="9"/>
      <c r="AF10">
        <f t="shared" si="20"/>
        <v>4</v>
      </c>
      <c r="AG10" s="3">
        <f t="shared" si="21"/>
        <v>4</v>
      </c>
      <c r="AH10" s="4">
        <f t="shared" si="22"/>
        <v>10</v>
      </c>
      <c r="AI10" s="3">
        <f t="shared" si="23"/>
        <v>0</v>
      </c>
      <c r="AJ10" s="6">
        <f t="shared" si="24"/>
        <v>10</v>
      </c>
      <c r="AK10" s="2">
        <f t="shared" si="25"/>
        <v>1</v>
      </c>
      <c r="AL10" s="9"/>
      <c r="AM10">
        <f t="shared" si="26"/>
        <v>4</v>
      </c>
      <c r="AN10" s="3">
        <f t="shared" si="27"/>
        <v>4</v>
      </c>
      <c r="AO10" s="4">
        <f t="shared" si="28"/>
        <v>10</v>
      </c>
      <c r="AP10" s="3">
        <f t="shared" si="29"/>
        <v>0</v>
      </c>
      <c r="AQ10" s="6">
        <f t="shared" si="30"/>
        <v>10</v>
      </c>
      <c r="AR10" s="2">
        <f t="shared" si="31"/>
        <v>1</v>
      </c>
      <c r="AS10" s="9"/>
    </row>
    <row r="11" spans="1:45" x14ac:dyDescent="0.25">
      <c r="A11" t="s">
        <v>95</v>
      </c>
      <c r="C11">
        <v>5.26</v>
      </c>
      <c r="D11">
        <v>20</v>
      </c>
      <c r="E11" s="4">
        <f t="shared" si="0"/>
        <v>0.26300000000000001</v>
      </c>
      <c r="G11">
        <v>2</v>
      </c>
      <c r="I11">
        <f t="shared" ref="I11" si="32">2*G11+H11</f>
        <v>4</v>
      </c>
      <c r="K11">
        <f t="shared" ref="K11" si="33">$I11*L$1</f>
        <v>4</v>
      </c>
      <c r="L11" s="3">
        <f t="shared" ref="L11" si="34">CEILING(K11/$D11,1)</f>
        <v>1</v>
      </c>
      <c r="M11" s="4">
        <f t="shared" ref="M11" si="35">K11*$E11</f>
        <v>1.052</v>
      </c>
      <c r="N11" s="3">
        <f t="shared" ref="N11" si="36">L11*$D11-K11</f>
        <v>16</v>
      </c>
      <c r="O11" s="6">
        <f t="shared" ref="O11" si="37">L11*$C11</f>
        <v>5.26</v>
      </c>
      <c r="P11" s="2">
        <f t="shared" ref="P11" si="38">IFERROR(K11/(L11*$D11),"")</f>
        <v>0.2</v>
      </c>
      <c r="R11">
        <f t="shared" ref="R11" si="39">$I11*S$1</f>
        <v>8</v>
      </c>
      <c r="S11" s="3">
        <f t="shared" ref="S11" si="40">CEILING(R11/$D11,1)</f>
        <v>1</v>
      </c>
      <c r="T11" s="4">
        <f t="shared" ref="T11" si="41">R11*$E11</f>
        <v>2.1040000000000001</v>
      </c>
      <c r="U11" s="3">
        <f t="shared" ref="U11" si="42">S11*$D11-R11</f>
        <v>12</v>
      </c>
      <c r="V11" s="6">
        <f t="shared" ref="V11" si="43">S11*$C11</f>
        <v>5.26</v>
      </c>
      <c r="W11" s="2">
        <f t="shared" ref="W11" si="44">IFERROR(R11/(S11*$D11),"")</f>
        <v>0.4</v>
      </c>
      <c r="X11" s="9"/>
      <c r="Y11">
        <f t="shared" ref="Y11" si="45">$I11*Z$1</f>
        <v>12</v>
      </c>
      <c r="Z11" s="3">
        <f t="shared" ref="Z11" si="46">CEILING(Y11/$D11,1)</f>
        <v>1</v>
      </c>
      <c r="AA11" s="4">
        <f t="shared" ref="AA11" si="47">Y11*$E11</f>
        <v>3.1560000000000001</v>
      </c>
      <c r="AB11" s="3">
        <f t="shared" ref="AB11" si="48">Z11*$D11-Y11</f>
        <v>8</v>
      </c>
      <c r="AC11" s="6">
        <f t="shared" ref="AC11" si="49">Z11*$C11</f>
        <v>5.26</v>
      </c>
      <c r="AD11" s="2">
        <f t="shared" ref="AD11" si="50">IFERROR(Y11/(Z11*$D11),"")</f>
        <v>0.6</v>
      </c>
      <c r="AE11" s="9"/>
      <c r="AF11">
        <f t="shared" ref="AF11" si="51">$I11*AG$1</f>
        <v>16</v>
      </c>
      <c r="AG11" s="3">
        <f t="shared" ref="AG11" si="52">CEILING(AF11/$D11,1)</f>
        <v>1</v>
      </c>
      <c r="AH11" s="4">
        <f t="shared" ref="AH11" si="53">AF11*$E11</f>
        <v>4.2080000000000002</v>
      </c>
      <c r="AI11" s="3">
        <f t="shared" ref="AI11" si="54">AG11*$D11-AF11</f>
        <v>4</v>
      </c>
      <c r="AJ11" s="6">
        <f t="shared" ref="AJ11" si="55">AG11*$C11</f>
        <v>5.26</v>
      </c>
      <c r="AK11" s="2">
        <f t="shared" ref="AK11" si="56">IFERROR(AF11/(AG11*$D11),"")</f>
        <v>0.8</v>
      </c>
      <c r="AL11" s="9"/>
      <c r="AM11">
        <f t="shared" si="26"/>
        <v>16</v>
      </c>
      <c r="AN11" s="3">
        <f t="shared" si="27"/>
        <v>1</v>
      </c>
      <c r="AO11" s="4">
        <f t="shared" si="28"/>
        <v>4.2080000000000002</v>
      </c>
      <c r="AP11" s="3">
        <f t="shared" si="29"/>
        <v>4</v>
      </c>
      <c r="AQ11" s="6">
        <f t="shared" si="30"/>
        <v>5.26</v>
      </c>
      <c r="AR11" s="2">
        <f t="shared" si="31"/>
        <v>0.8</v>
      </c>
      <c r="AS11" s="9"/>
    </row>
    <row r="12" spans="1:45" x14ac:dyDescent="0.25">
      <c r="A12" t="s">
        <v>92</v>
      </c>
      <c r="C12">
        <v>2.84</v>
      </c>
      <c r="D12">
        <v>100</v>
      </c>
      <c r="E12" s="4">
        <f t="shared" si="0"/>
        <v>2.8399999999999998E-2</v>
      </c>
      <c r="G12">
        <v>10</v>
      </c>
      <c r="I12">
        <f t="shared" si="1"/>
        <v>20</v>
      </c>
      <c r="K12">
        <f t="shared" si="2"/>
        <v>20</v>
      </c>
      <c r="L12" s="3">
        <f t="shared" si="3"/>
        <v>1</v>
      </c>
      <c r="M12" s="4">
        <f t="shared" si="4"/>
        <v>0.56799999999999995</v>
      </c>
      <c r="N12" s="3">
        <f t="shared" si="5"/>
        <v>80</v>
      </c>
      <c r="O12" s="6">
        <f t="shared" si="6"/>
        <v>2.84</v>
      </c>
      <c r="P12" s="2">
        <f t="shared" si="7"/>
        <v>0.2</v>
      </c>
      <c r="R12">
        <f t="shared" si="8"/>
        <v>40</v>
      </c>
      <c r="S12" s="3">
        <f t="shared" si="9"/>
        <v>1</v>
      </c>
      <c r="T12" s="4">
        <f t="shared" si="10"/>
        <v>1.1359999999999999</v>
      </c>
      <c r="U12" s="3">
        <f t="shared" si="11"/>
        <v>60</v>
      </c>
      <c r="V12" s="6">
        <f t="shared" si="12"/>
        <v>2.84</v>
      </c>
      <c r="W12" s="2">
        <f t="shared" si="13"/>
        <v>0.4</v>
      </c>
      <c r="X12" s="9"/>
      <c r="Y12">
        <f t="shared" si="14"/>
        <v>60</v>
      </c>
      <c r="Z12" s="3">
        <f t="shared" si="15"/>
        <v>1</v>
      </c>
      <c r="AA12" s="4">
        <f t="shared" si="16"/>
        <v>1.704</v>
      </c>
      <c r="AB12" s="3">
        <f t="shared" si="17"/>
        <v>40</v>
      </c>
      <c r="AC12" s="6">
        <f t="shared" si="18"/>
        <v>2.84</v>
      </c>
      <c r="AD12" s="2">
        <f t="shared" si="19"/>
        <v>0.6</v>
      </c>
      <c r="AE12" s="9"/>
      <c r="AF12">
        <f t="shared" si="20"/>
        <v>80</v>
      </c>
      <c r="AG12" s="3">
        <f t="shared" si="21"/>
        <v>1</v>
      </c>
      <c r="AH12" s="4">
        <f t="shared" si="22"/>
        <v>2.2719999999999998</v>
      </c>
      <c r="AI12" s="3">
        <f t="shared" si="23"/>
        <v>20</v>
      </c>
      <c r="AJ12" s="6">
        <f t="shared" si="24"/>
        <v>2.84</v>
      </c>
      <c r="AK12" s="2">
        <f t="shared" si="25"/>
        <v>0.8</v>
      </c>
      <c r="AL12" s="9"/>
      <c r="AM12">
        <f t="shared" si="26"/>
        <v>80</v>
      </c>
      <c r="AN12" s="3">
        <f t="shared" si="27"/>
        <v>1</v>
      </c>
      <c r="AO12" s="4">
        <f t="shared" si="28"/>
        <v>2.2719999999999998</v>
      </c>
      <c r="AP12" s="3">
        <f t="shared" si="29"/>
        <v>20</v>
      </c>
      <c r="AQ12" s="6">
        <f t="shared" si="30"/>
        <v>2.84</v>
      </c>
      <c r="AR12" s="2">
        <f t="shared" si="31"/>
        <v>0.8</v>
      </c>
      <c r="AS12" s="9"/>
    </row>
    <row r="13" spans="1:45" x14ac:dyDescent="0.25">
      <c r="A13" s="9" t="s">
        <v>86</v>
      </c>
      <c r="B13" s="9"/>
      <c r="C13" s="9"/>
      <c r="D13" s="9"/>
      <c r="E13" s="10"/>
      <c r="F13" s="9"/>
      <c r="G13" s="9"/>
      <c r="H13" s="9"/>
      <c r="I13" s="9"/>
      <c r="K13" s="9"/>
      <c r="L13" s="11"/>
      <c r="M13" s="10"/>
      <c r="N13" s="9"/>
      <c r="O13" s="12"/>
      <c r="P13" s="13"/>
      <c r="R13" s="9"/>
      <c r="S13" s="11"/>
      <c r="T13" s="10"/>
      <c r="U13" s="9"/>
      <c r="V13" s="12"/>
      <c r="W13" s="13"/>
      <c r="X13" s="9"/>
      <c r="Y13" s="9"/>
      <c r="Z13" s="11"/>
      <c r="AA13" s="10"/>
      <c r="AB13" s="9"/>
      <c r="AC13" s="12"/>
      <c r="AD13" s="13"/>
      <c r="AE13" s="9"/>
      <c r="AF13" s="9"/>
      <c r="AG13" s="11"/>
      <c r="AH13" s="10"/>
      <c r="AI13" s="9"/>
      <c r="AJ13" s="12"/>
      <c r="AK13" s="13"/>
      <c r="AL13" s="9"/>
      <c r="AM13" s="9"/>
      <c r="AN13" s="11"/>
      <c r="AO13" s="10"/>
      <c r="AP13" s="9"/>
      <c r="AQ13" s="12"/>
      <c r="AR13" s="13"/>
      <c r="AS13" s="9"/>
    </row>
    <row r="14" spans="1:45" x14ac:dyDescent="0.25">
      <c r="A14" t="s">
        <v>81</v>
      </c>
      <c r="C14">
        <v>125</v>
      </c>
      <c r="D14">
        <v>1</v>
      </c>
      <c r="E14" s="4">
        <f t="shared" si="0"/>
        <v>125</v>
      </c>
      <c r="H14">
        <v>1</v>
      </c>
      <c r="I14">
        <f t="shared" si="1"/>
        <v>1</v>
      </c>
      <c r="K14">
        <f t="shared" si="2"/>
        <v>1</v>
      </c>
      <c r="L14" s="3">
        <f>CEILING(K14/$D14,1)</f>
        <v>1</v>
      </c>
      <c r="M14" s="4">
        <f>K14*$E14</f>
        <v>125</v>
      </c>
      <c r="N14" s="3">
        <f>L14*$D14-K14</f>
        <v>0</v>
      </c>
      <c r="O14" s="6">
        <f>L14*$C14</f>
        <v>125</v>
      </c>
      <c r="P14" s="2">
        <f t="shared" si="7"/>
        <v>1</v>
      </c>
      <c r="R14">
        <f t="shared" si="8"/>
        <v>2</v>
      </c>
      <c r="S14" s="3">
        <f>CEILING(R14/$D14,1)</f>
        <v>2</v>
      </c>
      <c r="T14" s="4">
        <f>R14*$E14</f>
        <v>250</v>
      </c>
      <c r="U14" s="3">
        <f>S14*$D14-R14</f>
        <v>0</v>
      </c>
      <c r="V14" s="6">
        <f>S14*$C14</f>
        <v>250</v>
      </c>
      <c r="W14" s="2">
        <f t="shared" si="13"/>
        <v>1</v>
      </c>
      <c r="X14" s="9"/>
      <c r="Y14">
        <f t="shared" si="14"/>
        <v>3</v>
      </c>
      <c r="Z14" s="3">
        <f>CEILING(Y14/$D14,1)</f>
        <v>3</v>
      </c>
      <c r="AA14" s="4">
        <f>Y14*$E14</f>
        <v>375</v>
      </c>
      <c r="AB14" s="3">
        <f>Z14*$D14-Y14</f>
        <v>0</v>
      </c>
      <c r="AC14" s="6">
        <f>Z14*$C14</f>
        <v>375</v>
      </c>
      <c r="AD14" s="2">
        <f t="shared" si="19"/>
        <v>1</v>
      </c>
      <c r="AE14" s="9"/>
      <c r="AF14">
        <f t="shared" si="20"/>
        <v>4</v>
      </c>
      <c r="AG14" s="3">
        <f>CEILING(AF14/$D14,1)</f>
        <v>4</v>
      </c>
      <c r="AH14" s="4">
        <f>AF14*$E14</f>
        <v>500</v>
      </c>
      <c r="AI14" s="3">
        <f>AG14*$D14-AF14</f>
        <v>0</v>
      </c>
      <c r="AJ14" s="6">
        <f>AG14*$C14</f>
        <v>500</v>
      </c>
      <c r="AK14" s="2">
        <f t="shared" si="25"/>
        <v>1</v>
      </c>
      <c r="AL14" s="9"/>
      <c r="AM14">
        <f t="shared" ref="AM14" si="57">$I14*AN$1</f>
        <v>4</v>
      </c>
      <c r="AN14" s="3">
        <f>CEILING(AM14/$D14,1)</f>
        <v>4</v>
      </c>
      <c r="AO14" s="4">
        <f>AM14*$E14</f>
        <v>500</v>
      </c>
      <c r="AP14" s="3">
        <f>AN14*$D14-AM14</f>
        <v>0</v>
      </c>
      <c r="AQ14" s="6">
        <f>AN14*$C14</f>
        <v>500</v>
      </c>
      <c r="AR14" s="2">
        <f t="shared" ref="AR14" si="58">IFERROR(AM14/(AN14*$D14),"")</f>
        <v>1</v>
      </c>
      <c r="AS14" s="9"/>
    </row>
    <row r="15" spans="1:45" x14ac:dyDescent="0.25">
      <c r="A15" s="9" t="s">
        <v>102</v>
      </c>
      <c r="B15" s="9"/>
      <c r="C15" s="9"/>
      <c r="D15" s="9"/>
      <c r="E15" s="10"/>
      <c r="F15" s="9"/>
      <c r="G15" s="9"/>
      <c r="H15" s="9"/>
      <c r="I15" s="9"/>
      <c r="K15" s="9"/>
      <c r="L15" s="11"/>
      <c r="M15" s="10"/>
      <c r="N15" s="9"/>
      <c r="O15" s="12"/>
      <c r="P15" s="13"/>
      <c r="R15" s="9"/>
      <c r="S15" s="11"/>
      <c r="T15" s="10"/>
      <c r="U15" s="9"/>
      <c r="V15" s="12"/>
      <c r="W15" s="13"/>
      <c r="X15" s="9"/>
      <c r="Y15" s="9"/>
      <c r="Z15" s="11"/>
      <c r="AA15" s="10"/>
      <c r="AB15" s="9"/>
      <c r="AC15" s="12"/>
      <c r="AD15" s="13"/>
      <c r="AE15" s="9"/>
      <c r="AF15" s="9"/>
      <c r="AG15" s="11"/>
      <c r="AH15" s="10"/>
      <c r="AI15" s="9"/>
      <c r="AJ15" s="12"/>
      <c r="AK15" s="13"/>
      <c r="AL15" s="9"/>
      <c r="AM15" s="9"/>
      <c r="AN15" s="11"/>
      <c r="AO15" s="10"/>
      <c r="AP15" s="9"/>
      <c r="AQ15" s="12"/>
      <c r="AR15" s="20">
        <f>SUM(AQ16:AQ24)</f>
        <v>228.97000000000003</v>
      </c>
      <c r="AS15" s="9"/>
    </row>
    <row r="16" spans="1:45" x14ac:dyDescent="0.25">
      <c r="A16" t="s">
        <v>104</v>
      </c>
      <c r="B16" s="1"/>
      <c r="C16" s="19">
        <v>3.57</v>
      </c>
      <c r="D16">
        <v>100</v>
      </c>
      <c r="E16" s="4">
        <f>C16/D16</f>
        <v>3.5699999999999996E-2</v>
      </c>
      <c r="G16">
        <v>2</v>
      </c>
      <c r="I16">
        <f t="shared" ref="I16:I18" si="59">2*G16+H16</f>
        <v>4</v>
      </c>
      <c r="K16">
        <f t="shared" ref="K16:K18" si="60">$I16*L$1</f>
        <v>4</v>
      </c>
      <c r="L16" s="3">
        <f>CEILING(K16/$D16,1)</f>
        <v>1</v>
      </c>
      <c r="M16" s="4">
        <f>K16*$E16</f>
        <v>0.14279999999999998</v>
      </c>
      <c r="N16" s="3">
        <f>L16*$D16-K16</f>
        <v>96</v>
      </c>
      <c r="O16" s="6">
        <f>L16*$C16</f>
        <v>3.57</v>
      </c>
      <c r="P16" s="2">
        <f t="shared" ref="P16:P18" si="61">IFERROR(K16/(L16*$D16),"")</f>
        <v>0.04</v>
      </c>
      <c r="R16">
        <f t="shared" ref="R16:R18" si="62">$I16*S$1</f>
        <v>8</v>
      </c>
      <c r="S16" s="3">
        <f>CEILING(R16/$D16,1)</f>
        <v>1</v>
      </c>
      <c r="T16" s="4">
        <f>R16*$E16</f>
        <v>0.28559999999999997</v>
      </c>
      <c r="U16" s="3">
        <f>S16*$D16-R16</f>
        <v>92</v>
      </c>
      <c r="V16" s="6">
        <f>S16*$C16</f>
        <v>3.57</v>
      </c>
      <c r="W16" s="2">
        <f t="shared" ref="W16:W18" si="63">IFERROR(R16/(S16*$D16),"")</f>
        <v>0.08</v>
      </c>
      <c r="X16" s="9"/>
      <c r="Y16">
        <f t="shared" ref="Y16:Y18" si="64">$I16*Z$1</f>
        <v>12</v>
      </c>
      <c r="Z16" s="3">
        <f>CEILING(Y16/$D16,1)</f>
        <v>1</v>
      </c>
      <c r="AA16" s="4">
        <f>Y16*$E16</f>
        <v>0.42839999999999995</v>
      </c>
      <c r="AB16" s="3">
        <f>Z16*$D16-Y16</f>
        <v>88</v>
      </c>
      <c r="AC16" s="6">
        <f>Z16*$C16</f>
        <v>3.57</v>
      </c>
      <c r="AD16" s="2">
        <f t="shared" ref="AD16:AD18" si="65">IFERROR(Y16/(Z16*$D16),"")</f>
        <v>0.12</v>
      </c>
      <c r="AE16" s="9"/>
      <c r="AF16">
        <f t="shared" ref="AF16:AF18" si="66">$I16*AG$1</f>
        <v>16</v>
      </c>
      <c r="AG16" s="3">
        <f>CEILING(AF16/$D16,1)</f>
        <v>1</v>
      </c>
      <c r="AH16" s="4">
        <f>AF16*$E16</f>
        <v>0.57119999999999993</v>
      </c>
      <c r="AI16" s="3">
        <f>AG16*$D16-AF16</f>
        <v>84</v>
      </c>
      <c r="AJ16" s="6">
        <f>AG16*$C16</f>
        <v>3.57</v>
      </c>
      <c r="AK16" s="2">
        <f t="shared" ref="AK16:AK18" si="67">IFERROR(AF16/(AG16*$D16),"")</f>
        <v>0.16</v>
      </c>
      <c r="AL16" s="9"/>
      <c r="AM16">
        <f t="shared" ref="AM16:AM24" si="68">$I16*AN$1</f>
        <v>16</v>
      </c>
      <c r="AN16" s="3">
        <f>CEILING(AM16/$D16,1)</f>
        <v>1</v>
      </c>
      <c r="AO16" s="4">
        <f>AM16*$E16</f>
        <v>0.57119999999999993</v>
      </c>
      <c r="AP16" s="3">
        <f>AN16*$D16-AM16</f>
        <v>84</v>
      </c>
      <c r="AQ16" s="6">
        <f>AN16*$C16</f>
        <v>3.57</v>
      </c>
      <c r="AR16" s="2">
        <f t="shared" ref="AR16:AR24" si="69">IFERROR(AM16/(AN16*$D16),"")</f>
        <v>0.16</v>
      </c>
      <c r="AS16" s="9"/>
    </row>
    <row r="17" spans="1:45" x14ac:dyDescent="0.25">
      <c r="A17" t="s">
        <v>103</v>
      </c>
      <c r="B17" s="1"/>
      <c r="C17" s="19">
        <v>4.26</v>
      </c>
      <c r="D17">
        <v>100</v>
      </c>
      <c r="E17" s="4">
        <f t="shared" ref="E17:E24" si="70">C17/D17</f>
        <v>4.2599999999999999E-2</v>
      </c>
      <c r="G17">
        <v>32</v>
      </c>
      <c r="H17">
        <v>20</v>
      </c>
      <c r="I17">
        <f t="shared" si="59"/>
        <v>84</v>
      </c>
      <c r="K17">
        <f t="shared" si="60"/>
        <v>84</v>
      </c>
      <c r="L17" s="3">
        <f t="shared" ref="L17:L18" si="71">CEILING(K17/$D17,1)</f>
        <v>1</v>
      </c>
      <c r="M17" s="4">
        <f t="shared" ref="M17:M18" si="72">K17*$E17</f>
        <v>3.5783999999999998</v>
      </c>
      <c r="N17" s="3">
        <f t="shared" ref="N17:N18" si="73">L17*$D17-K17</f>
        <v>16</v>
      </c>
      <c r="O17" s="6">
        <f t="shared" ref="O17:O18" si="74">L17*$C17</f>
        <v>4.26</v>
      </c>
      <c r="P17" s="2">
        <f t="shared" si="61"/>
        <v>0.84</v>
      </c>
      <c r="R17">
        <f t="shared" si="62"/>
        <v>168</v>
      </c>
      <c r="S17" s="3">
        <f t="shared" ref="S17:S18" si="75">CEILING(R17/$D17,1)</f>
        <v>2</v>
      </c>
      <c r="T17" s="4">
        <f t="shared" ref="T17:T18" si="76">R17*$E17</f>
        <v>7.1567999999999996</v>
      </c>
      <c r="U17" s="3">
        <f t="shared" ref="U17:U18" si="77">S17*$D17-R17</f>
        <v>32</v>
      </c>
      <c r="V17" s="6">
        <f t="shared" ref="V17:V18" si="78">S17*$C17</f>
        <v>8.52</v>
      </c>
      <c r="W17" s="2">
        <f t="shared" si="63"/>
        <v>0.84</v>
      </c>
      <c r="X17" s="9"/>
      <c r="Y17">
        <f t="shared" si="64"/>
        <v>252</v>
      </c>
      <c r="Z17" s="3">
        <f t="shared" ref="Z17:Z18" si="79">CEILING(Y17/$D17,1)</f>
        <v>3</v>
      </c>
      <c r="AA17" s="4">
        <f t="shared" ref="AA17:AA18" si="80">Y17*$E17</f>
        <v>10.735199999999999</v>
      </c>
      <c r="AB17" s="3">
        <f t="shared" ref="AB17:AB18" si="81">Z17*$D17-Y17</f>
        <v>48</v>
      </c>
      <c r="AC17" s="6">
        <f t="shared" ref="AC17:AC18" si="82">Z17*$C17</f>
        <v>12.78</v>
      </c>
      <c r="AD17" s="2">
        <f t="shared" si="65"/>
        <v>0.84</v>
      </c>
      <c r="AE17" s="9"/>
      <c r="AF17">
        <f t="shared" si="66"/>
        <v>336</v>
      </c>
      <c r="AG17" s="3">
        <f t="shared" ref="AG17:AG18" si="83">CEILING(AF17/$D17,1)</f>
        <v>4</v>
      </c>
      <c r="AH17" s="4">
        <f t="shared" ref="AH17:AH18" si="84">AF17*$E17</f>
        <v>14.313599999999999</v>
      </c>
      <c r="AI17" s="3">
        <f t="shared" ref="AI17:AI18" si="85">AG17*$D17-AF17</f>
        <v>64</v>
      </c>
      <c r="AJ17" s="6">
        <f t="shared" ref="AJ17:AJ18" si="86">AG17*$C17</f>
        <v>17.04</v>
      </c>
      <c r="AK17" s="2">
        <f t="shared" si="67"/>
        <v>0.84</v>
      </c>
      <c r="AL17" s="9"/>
      <c r="AM17">
        <f t="shared" si="68"/>
        <v>336</v>
      </c>
      <c r="AN17" s="3">
        <f t="shared" ref="AN17:AN24" si="87">CEILING(AM17/$D17,1)</f>
        <v>4</v>
      </c>
      <c r="AO17" s="4">
        <f t="shared" ref="AO17:AO24" si="88">AM17*$E17</f>
        <v>14.313599999999999</v>
      </c>
      <c r="AP17" s="3">
        <f t="shared" ref="AP17:AP24" si="89">AN17*$D17-AM17</f>
        <v>64</v>
      </c>
      <c r="AQ17" s="6">
        <f t="shared" ref="AQ17:AQ24" si="90">AN17*$C17</f>
        <v>17.04</v>
      </c>
      <c r="AR17" s="2">
        <f t="shared" si="69"/>
        <v>0.84</v>
      </c>
      <c r="AS17" s="9"/>
    </row>
    <row r="18" spans="1:45" x14ac:dyDescent="0.25">
      <c r="A18" t="s">
        <v>23</v>
      </c>
      <c r="B18" s="1"/>
      <c r="C18" s="19">
        <v>2.96</v>
      </c>
      <c r="D18">
        <v>25</v>
      </c>
      <c r="E18" s="4">
        <f t="shared" si="70"/>
        <v>0.11840000000000001</v>
      </c>
      <c r="G18">
        <v>1</v>
      </c>
      <c r="I18">
        <f t="shared" si="59"/>
        <v>2</v>
      </c>
      <c r="K18">
        <f t="shared" si="60"/>
        <v>2</v>
      </c>
      <c r="L18" s="3">
        <f t="shared" si="71"/>
        <v>1</v>
      </c>
      <c r="M18" s="4">
        <f t="shared" si="72"/>
        <v>0.23680000000000001</v>
      </c>
      <c r="N18" s="3">
        <f t="shared" si="73"/>
        <v>23</v>
      </c>
      <c r="O18" s="6">
        <f t="shared" si="74"/>
        <v>2.96</v>
      </c>
      <c r="P18" s="2">
        <f t="shared" si="61"/>
        <v>0.08</v>
      </c>
      <c r="R18">
        <f t="shared" si="62"/>
        <v>4</v>
      </c>
      <c r="S18" s="3">
        <f t="shared" si="75"/>
        <v>1</v>
      </c>
      <c r="T18" s="4">
        <f t="shared" si="76"/>
        <v>0.47360000000000002</v>
      </c>
      <c r="U18" s="3">
        <f t="shared" si="77"/>
        <v>21</v>
      </c>
      <c r="V18" s="6">
        <f t="shared" si="78"/>
        <v>2.96</v>
      </c>
      <c r="W18" s="2">
        <f t="shared" si="63"/>
        <v>0.16</v>
      </c>
      <c r="X18" s="9"/>
      <c r="Y18">
        <f t="shared" si="64"/>
        <v>6</v>
      </c>
      <c r="Z18" s="3">
        <f t="shared" si="79"/>
        <v>1</v>
      </c>
      <c r="AA18" s="4">
        <f t="shared" si="80"/>
        <v>0.71040000000000003</v>
      </c>
      <c r="AB18" s="3">
        <f t="shared" si="81"/>
        <v>19</v>
      </c>
      <c r="AC18" s="6">
        <f t="shared" si="82"/>
        <v>2.96</v>
      </c>
      <c r="AD18" s="2">
        <f t="shared" si="65"/>
        <v>0.24</v>
      </c>
      <c r="AE18" s="9"/>
      <c r="AF18">
        <f t="shared" si="66"/>
        <v>8</v>
      </c>
      <c r="AG18" s="3">
        <f t="shared" si="83"/>
        <v>1</v>
      </c>
      <c r="AH18" s="4">
        <f t="shared" si="84"/>
        <v>0.94720000000000004</v>
      </c>
      <c r="AI18" s="3">
        <f t="shared" si="85"/>
        <v>17</v>
      </c>
      <c r="AJ18" s="6">
        <f t="shared" si="86"/>
        <v>2.96</v>
      </c>
      <c r="AK18" s="2">
        <f t="shared" si="67"/>
        <v>0.32</v>
      </c>
      <c r="AL18" s="9"/>
      <c r="AM18">
        <f t="shared" si="68"/>
        <v>8</v>
      </c>
      <c r="AN18" s="3">
        <f t="shared" si="87"/>
        <v>1</v>
      </c>
      <c r="AO18" s="4">
        <f t="shared" si="88"/>
        <v>0.94720000000000004</v>
      </c>
      <c r="AP18" s="3">
        <f t="shared" si="89"/>
        <v>17</v>
      </c>
      <c r="AQ18" s="6">
        <f t="shared" si="90"/>
        <v>2.96</v>
      </c>
      <c r="AR18" s="2">
        <f t="shared" si="69"/>
        <v>0.32</v>
      </c>
      <c r="AS18" s="9"/>
    </row>
    <row r="19" spans="1:45" x14ac:dyDescent="0.25">
      <c r="A19" t="s">
        <v>24</v>
      </c>
      <c r="C19" s="19">
        <v>12.34</v>
      </c>
      <c r="D19">
        <v>100</v>
      </c>
      <c r="E19" s="4">
        <f t="shared" si="70"/>
        <v>0.1234</v>
      </c>
      <c r="G19">
        <v>1</v>
      </c>
      <c r="H19">
        <v>4</v>
      </c>
      <c r="I19">
        <f t="shared" ref="I19:I24" si="91">2*G19+H19</f>
        <v>6</v>
      </c>
      <c r="K19">
        <f t="shared" ref="K19:K24" si="92">$I19*L$1</f>
        <v>6</v>
      </c>
      <c r="L19" s="3">
        <f t="shared" ref="L19:L24" si="93">CEILING(K19/$D19,1)</f>
        <v>1</v>
      </c>
      <c r="M19" s="4">
        <f t="shared" ref="M19:M24" si="94">K19*$E19</f>
        <v>0.74039999999999995</v>
      </c>
      <c r="N19" s="3">
        <f t="shared" ref="N19:N24" si="95">L19*$D19-K19</f>
        <v>94</v>
      </c>
      <c r="O19" s="6">
        <f t="shared" ref="O19:O24" si="96">L19*$C19</f>
        <v>12.34</v>
      </c>
      <c r="P19" s="2">
        <f t="shared" ref="P19:P24" si="97">IFERROR(K19/(L19*$D19),"")</f>
        <v>0.06</v>
      </c>
      <c r="R19">
        <f t="shared" ref="R19:R24" si="98">$I19*S$1</f>
        <v>12</v>
      </c>
      <c r="S19" s="3">
        <f t="shared" ref="S19:S24" si="99">CEILING(R19/$D19,1)</f>
        <v>1</v>
      </c>
      <c r="T19" s="4">
        <f t="shared" ref="T19:T24" si="100">R19*$E19</f>
        <v>1.4807999999999999</v>
      </c>
      <c r="U19" s="3">
        <f t="shared" ref="U19:U24" si="101">S19*$D19-R19</f>
        <v>88</v>
      </c>
      <c r="V19" s="6">
        <f t="shared" ref="V19:V24" si="102">S19*$C19</f>
        <v>12.34</v>
      </c>
      <c r="W19" s="2">
        <f t="shared" ref="W19:W24" si="103">IFERROR(R19/(S19*$D19),"")</f>
        <v>0.12</v>
      </c>
      <c r="X19" s="9"/>
      <c r="Y19">
        <f t="shared" ref="Y19:Y24" si="104">$I19*Z$1</f>
        <v>18</v>
      </c>
      <c r="Z19" s="3">
        <f t="shared" ref="Z19:Z24" si="105">CEILING(Y19/$D19,1)</f>
        <v>1</v>
      </c>
      <c r="AA19" s="4">
        <f t="shared" ref="AA19:AA24" si="106">Y19*$E19</f>
        <v>2.2212000000000001</v>
      </c>
      <c r="AB19" s="3">
        <f t="shared" ref="AB19:AB24" si="107">Z19*$D19-Y19</f>
        <v>82</v>
      </c>
      <c r="AC19" s="6">
        <f t="shared" ref="AC19:AC24" si="108">Z19*$C19</f>
        <v>12.34</v>
      </c>
      <c r="AD19" s="2">
        <f t="shared" ref="AD19:AD24" si="109">IFERROR(Y19/(Z19*$D19),"")</f>
        <v>0.18</v>
      </c>
      <c r="AE19" s="9"/>
      <c r="AF19">
        <f t="shared" ref="AF19:AF24" si="110">$I19*AG$1</f>
        <v>24</v>
      </c>
      <c r="AG19" s="3">
        <f t="shared" ref="AG19:AG24" si="111">CEILING(AF19/$D19,1)</f>
        <v>1</v>
      </c>
      <c r="AH19" s="4">
        <f t="shared" ref="AH19:AH24" si="112">AF19*$E19</f>
        <v>2.9615999999999998</v>
      </c>
      <c r="AI19" s="3">
        <f t="shared" ref="AI19:AI24" si="113">AG19*$D19-AF19</f>
        <v>76</v>
      </c>
      <c r="AJ19" s="6">
        <f t="shared" ref="AJ19:AJ24" si="114">AG19*$C19</f>
        <v>12.34</v>
      </c>
      <c r="AK19" s="2">
        <f t="shared" ref="AK19:AK24" si="115">IFERROR(AF19/(AG19*$D19),"")</f>
        <v>0.24</v>
      </c>
      <c r="AL19" s="9"/>
      <c r="AM19">
        <f t="shared" si="68"/>
        <v>24</v>
      </c>
      <c r="AN19" s="3">
        <f t="shared" si="87"/>
        <v>1</v>
      </c>
      <c r="AO19" s="4">
        <f t="shared" si="88"/>
        <v>2.9615999999999998</v>
      </c>
      <c r="AP19" s="3">
        <f t="shared" si="89"/>
        <v>76</v>
      </c>
      <c r="AQ19" s="6">
        <f t="shared" si="90"/>
        <v>12.34</v>
      </c>
      <c r="AR19" s="2">
        <f t="shared" si="69"/>
        <v>0.24</v>
      </c>
      <c r="AS19" s="9"/>
    </row>
    <row r="20" spans="1:45" x14ac:dyDescent="0.25">
      <c r="A20" t="s">
        <v>25</v>
      </c>
      <c r="C20" s="19">
        <v>15.3</v>
      </c>
      <c r="D20">
        <v>250</v>
      </c>
      <c r="E20" s="4">
        <f t="shared" si="70"/>
        <v>6.1200000000000004E-2</v>
      </c>
      <c r="G20">
        <v>34</v>
      </c>
      <c r="H20">
        <v>16</v>
      </c>
      <c r="I20">
        <f t="shared" si="91"/>
        <v>84</v>
      </c>
      <c r="K20">
        <f t="shared" si="92"/>
        <v>84</v>
      </c>
      <c r="L20" s="3">
        <f t="shared" si="93"/>
        <v>1</v>
      </c>
      <c r="M20" s="4">
        <f t="shared" si="94"/>
        <v>5.1408000000000005</v>
      </c>
      <c r="N20" s="3">
        <f t="shared" si="95"/>
        <v>166</v>
      </c>
      <c r="O20" s="6">
        <f t="shared" si="96"/>
        <v>15.3</v>
      </c>
      <c r="P20" s="2">
        <f t="shared" si="97"/>
        <v>0.33600000000000002</v>
      </c>
      <c r="R20">
        <f t="shared" si="98"/>
        <v>168</v>
      </c>
      <c r="S20" s="3">
        <f t="shared" si="99"/>
        <v>1</v>
      </c>
      <c r="T20" s="4">
        <f t="shared" si="100"/>
        <v>10.281600000000001</v>
      </c>
      <c r="U20" s="3">
        <f t="shared" si="101"/>
        <v>82</v>
      </c>
      <c r="V20" s="6">
        <f t="shared" si="102"/>
        <v>15.3</v>
      </c>
      <c r="W20" s="2">
        <f t="shared" si="103"/>
        <v>0.67200000000000004</v>
      </c>
      <c r="X20" s="9"/>
      <c r="Y20">
        <f t="shared" si="104"/>
        <v>252</v>
      </c>
      <c r="Z20" s="3">
        <f t="shared" si="105"/>
        <v>2</v>
      </c>
      <c r="AA20" s="4">
        <f t="shared" si="106"/>
        <v>15.422400000000001</v>
      </c>
      <c r="AB20" s="3">
        <f t="shared" si="107"/>
        <v>248</v>
      </c>
      <c r="AC20" s="6">
        <f t="shared" si="108"/>
        <v>30.6</v>
      </c>
      <c r="AD20" s="2">
        <f t="shared" si="109"/>
        <v>0.504</v>
      </c>
      <c r="AE20" s="9"/>
      <c r="AF20">
        <f t="shared" si="110"/>
        <v>336</v>
      </c>
      <c r="AG20" s="3">
        <f t="shared" si="111"/>
        <v>2</v>
      </c>
      <c r="AH20" s="4">
        <f t="shared" si="112"/>
        <v>20.563200000000002</v>
      </c>
      <c r="AI20" s="3">
        <f t="shared" si="113"/>
        <v>164</v>
      </c>
      <c r="AJ20" s="6">
        <f t="shared" si="114"/>
        <v>30.6</v>
      </c>
      <c r="AK20" s="2">
        <f t="shared" si="115"/>
        <v>0.67200000000000004</v>
      </c>
      <c r="AL20" s="9"/>
      <c r="AM20">
        <f t="shared" si="68"/>
        <v>336</v>
      </c>
      <c r="AN20" s="3">
        <f t="shared" si="87"/>
        <v>2</v>
      </c>
      <c r="AO20" s="4">
        <f t="shared" si="88"/>
        <v>20.563200000000002</v>
      </c>
      <c r="AP20" s="3">
        <f t="shared" si="89"/>
        <v>164</v>
      </c>
      <c r="AQ20" s="6">
        <f t="shared" si="90"/>
        <v>30.6</v>
      </c>
      <c r="AR20" s="2">
        <f t="shared" si="69"/>
        <v>0.67200000000000004</v>
      </c>
      <c r="AS20" s="9"/>
    </row>
    <row r="21" spans="1:45" x14ac:dyDescent="0.25">
      <c r="A21" t="s">
        <v>28</v>
      </c>
      <c r="C21" s="19">
        <v>9.42</v>
      </c>
      <c r="D21">
        <v>12</v>
      </c>
      <c r="E21" s="4">
        <f t="shared" si="70"/>
        <v>0.78500000000000003</v>
      </c>
      <c r="G21">
        <v>6</v>
      </c>
      <c r="I21">
        <f t="shared" si="91"/>
        <v>12</v>
      </c>
      <c r="K21">
        <f t="shared" si="92"/>
        <v>12</v>
      </c>
      <c r="L21" s="3">
        <f t="shared" si="93"/>
        <v>1</v>
      </c>
      <c r="M21" s="4">
        <f t="shared" si="94"/>
        <v>9.42</v>
      </c>
      <c r="N21" s="3">
        <f t="shared" si="95"/>
        <v>0</v>
      </c>
      <c r="O21" s="6">
        <f t="shared" si="96"/>
        <v>9.42</v>
      </c>
      <c r="P21" s="2">
        <f t="shared" si="97"/>
        <v>1</v>
      </c>
      <c r="R21">
        <f t="shared" si="98"/>
        <v>24</v>
      </c>
      <c r="S21" s="3">
        <f t="shared" si="99"/>
        <v>2</v>
      </c>
      <c r="T21" s="4">
        <f t="shared" si="100"/>
        <v>18.84</v>
      </c>
      <c r="U21" s="3">
        <f t="shared" si="101"/>
        <v>0</v>
      </c>
      <c r="V21" s="6">
        <f t="shared" si="102"/>
        <v>18.84</v>
      </c>
      <c r="W21" s="2">
        <f t="shared" si="103"/>
        <v>1</v>
      </c>
      <c r="X21" s="9"/>
      <c r="Y21">
        <f t="shared" si="104"/>
        <v>36</v>
      </c>
      <c r="Z21" s="3">
        <f t="shared" si="105"/>
        <v>3</v>
      </c>
      <c r="AA21" s="4">
        <f t="shared" si="106"/>
        <v>28.26</v>
      </c>
      <c r="AB21" s="3">
        <f t="shared" si="107"/>
        <v>0</v>
      </c>
      <c r="AC21" s="6">
        <f t="shared" si="108"/>
        <v>28.259999999999998</v>
      </c>
      <c r="AD21" s="2">
        <f t="shared" si="109"/>
        <v>1</v>
      </c>
      <c r="AE21" s="9"/>
      <c r="AF21">
        <f t="shared" si="110"/>
        <v>48</v>
      </c>
      <c r="AG21" s="3">
        <f t="shared" si="111"/>
        <v>4</v>
      </c>
      <c r="AH21" s="4">
        <f t="shared" si="112"/>
        <v>37.68</v>
      </c>
      <c r="AI21" s="3">
        <f t="shared" si="113"/>
        <v>0</v>
      </c>
      <c r="AJ21" s="6">
        <f t="shared" si="114"/>
        <v>37.68</v>
      </c>
      <c r="AK21" s="2">
        <f t="shared" si="115"/>
        <v>1</v>
      </c>
      <c r="AL21" s="9"/>
      <c r="AM21">
        <f t="shared" si="68"/>
        <v>48</v>
      </c>
      <c r="AN21" s="3">
        <f t="shared" si="87"/>
        <v>4</v>
      </c>
      <c r="AO21" s="4">
        <f t="shared" si="88"/>
        <v>37.68</v>
      </c>
      <c r="AP21" s="3">
        <f t="shared" si="89"/>
        <v>0</v>
      </c>
      <c r="AQ21" s="6">
        <f t="shared" si="90"/>
        <v>37.68</v>
      </c>
      <c r="AR21" s="2">
        <f t="shared" si="69"/>
        <v>1</v>
      </c>
      <c r="AS21" s="9"/>
    </row>
    <row r="22" spans="1:45" x14ac:dyDescent="0.25">
      <c r="A22" t="s">
        <v>30</v>
      </c>
      <c r="C22" s="19">
        <v>18.84</v>
      </c>
      <c r="D22">
        <v>24</v>
      </c>
      <c r="E22" s="4">
        <f t="shared" si="70"/>
        <v>0.78500000000000003</v>
      </c>
      <c r="G22">
        <v>4</v>
      </c>
      <c r="H22">
        <v>4</v>
      </c>
      <c r="I22">
        <f t="shared" si="91"/>
        <v>12</v>
      </c>
      <c r="K22">
        <f t="shared" si="92"/>
        <v>12</v>
      </c>
      <c r="L22" s="3">
        <f t="shared" si="93"/>
        <v>1</v>
      </c>
      <c r="M22" s="4">
        <f t="shared" si="94"/>
        <v>9.42</v>
      </c>
      <c r="N22" s="3">
        <f t="shared" si="95"/>
        <v>12</v>
      </c>
      <c r="O22" s="6">
        <f t="shared" si="96"/>
        <v>18.84</v>
      </c>
      <c r="P22" s="2">
        <f t="shared" si="97"/>
        <v>0.5</v>
      </c>
      <c r="R22">
        <f t="shared" si="98"/>
        <v>24</v>
      </c>
      <c r="S22" s="3">
        <f t="shared" si="99"/>
        <v>1</v>
      </c>
      <c r="T22" s="4">
        <f t="shared" si="100"/>
        <v>18.84</v>
      </c>
      <c r="U22" s="3">
        <f t="shared" si="101"/>
        <v>0</v>
      </c>
      <c r="V22" s="6">
        <f t="shared" si="102"/>
        <v>18.84</v>
      </c>
      <c r="W22" s="2">
        <f t="shared" si="103"/>
        <v>1</v>
      </c>
      <c r="X22" s="9"/>
      <c r="Y22">
        <f t="shared" si="104"/>
        <v>36</v>
      </c>
      <c r="Z22" s="3">
        <f t="shared" si="105"/>
        <v>2</v>
      </c>
      <c r="AA22" s="4">
        <f t="shared" si="106"/>
        <v>28.26</v>
      </c>
      <c r="AB22" s="3">
        <f t="shared" si="107"/>
        <v>12</v>
      </c>
      <c r="AC22" s="6">
        <f t="shared" si="108"/>
        <v>37.68</v>
      </c>
      <c r="AD22" s="2">
        <f t="shared" si="109"/>
        <v>0.75</v>
      </c>
      <c r="AE22" s="9"/>
      <c r="AF22">
        <f t="shared" si="110"/>
        <v>48</v>
      </c>
      <c r="AG22" s="3">
        <f t="shared" si="111"/>
        <v>2</v>
      </c>
      <c r="AH22" s="4">
        <f t="shared" si="112"/>
        <v>37.68</v>
      </c>
      <c r="AI22" s="3">
        <f t="shared" si="113"/>
        <v>0</v>
      </c>
      <c r="AJ22" s="6">
        <f t="shared" si="114"/>
        <v>37.68</v>
      </c>
      <c r="AK22" s="2">
        <f t="shared" si="115"/>
        <v>1</v>
      </c>
      <c r="AL22" s="9"/>
      <c r="AM22">
        <f t="shared" si="68"/>
        <v>48</v>
      </c>
      <c r="AN22" s="3">
        <f t="shared" si="87"/>
        <v>2</v>
      </c>
      <c r="AO22" s="4">
        <f t="shared" si="88"/>
        <v>37.68</v>
      </c>
      <c r="AP22" s="3">
        <f t="shared" si="89"/>
        <v>0</v>
      </c>
      <c r="AQ22" s="6">
        <f t="shared" si="90"/>
        <v>37.68</v>
      </c>
      <c r="AR22" s="2">
        <f t="shared" si="69"/>
        <v>1</v>
      </c>
      <c r="AS22" s="9"/>
    </row>
    <row r="23" spans="1:45" x14ac:dyDescent="0.25">
      <c r="A23" t="s">
        <v>44</v>
      </c>
      <c r="C23" s="19">
        <v>16.66</v>
      </c>
      <c r="D23">
        <v>8</v>
      </c>
      <c r="E23" s="4">
        <f t="shared" si="70"/>
        <v>2.0825</v>
      </c>
      <c r="H23">
        <v>5</v>
      </c>
      <c r="I23">
        <f t="shared" si="91"/>
        <v>5</v>
      </c>
      <c r="K23">
        <f t="shared" si="92"/>
        <v>5</v>
      </c>
      <c r="L23" s="3">
        <f t="shared" si="93"/>
        <v>1</v>
      </c>
      <c r="M23" s="4">
        <f t="shared" si="94"/>
        <v>10.4125</v>
      </c>
      <c r="N23" s="3">
        <f t="shared" si="95"/>
        <v>3</v>
      </c>
      <c r="O23" s="6">
        <f t="shared" si="96"/>
        <v>16.66</v>
      </c>
      <c r="P23" s="2">
        <f t="shared" si="97"/>
        <v>0.625</v>
      </c>
      <c r="R23">
        <f t="shared" si="98"/>
        <v>10</v>
      </c>
      <c r="S23" s="3">
        <f t="shared" si="99"/>
        <v>2</v>
      </c>
      <c r="T23" s="4">
        <f t="shared" si="100"/>
        <v>20.824999999999999</v>
      </c>
      <c r="U23" s="3">
        <f t="shared" si="101"/>
        <v>6</v>
      </c>
      <c r="V23" s="6">
        <f t="shared" si="102"/>
        <v>33.32</v>
      </c>
      <c r="W23" s="2">
        <f t="shared" si="103"/>
        <v>0.625</v>
      </c>
      <c r="X23" s="9"/>
      <c r="Y23">
        <f t="shared" si="104"/>
        <v>15</v>
      </c>
      <c r="Z23" s="3">
        <f t="shared" si="105"/>
        <v>2</v>
      </c>
      <c r="AA23" s="4">
        <f t="shared" si="106"/>
        <v>31.237500000000001</v>
      </c>
      <c r="AB23" s="3">
        <f t="shared" si="107"/>
        <v>1</v>
      </c>
      <c r="AC23" s="6">
        <f t="shared" si="108"/>
        <v>33.32</v>
      </c>
      <c r="AD23" s="2">
        <f t="shared" si="109"/>
        <v>0.9375</v>
      </c>
      <c r="AE23" s="9"/>
      <c r="AF23">
        <f t="shared" si="110"/>
        <v>20</v>
      </c>
      <c r="AG23" s="3">
        <f t="shared" si="111"/>
        <v>3</v>
      </c>
      <c r="AH23" s="4">
        <f t="shared" si="112"/>
        <v>41.65</v>
      </c>
      <c r="AI23" s="3">
        <f t="shared" si="113"/>
        <v>4</v>
      </c>
      <c r="AJ23" s="6">
        <f t="shared" si="114"/>
        <v>49.980000000000004</v>
      </c>
      <c r="AK23" s="2">
        <f t="shared" si="115"/>
        <v>0.83333333333333337</v>
      </c>
      <c r="AL23" s="9"/>
      <c r="AM23">
        <f t="shared" si="68"/>
        <v>20</v>
      </c>
      <c r="AN23" s="3">
        <f t="shared" si="87"/>
        <v>3</v>
      </c>
      <c r="AO23" s="4">
        <f t="shared" si="88"/>
        <v>41.65</v>
      </c>
      <c r="AP23" s="3">
        <f t="shared" si="89"/>
        <v>4</v>
      </c>
      <c r="AQ23" s="6">
        <f t="shared" si="90"/>
        <v>49.980000000000004</v>
      </c>
      <c r="AR23" s="2">
        <f t="shared" si="69"/>
        <v>0.83333333333333337</v>
      </c>
      <c r="AS23" s="9"/>
    </row>
    <row r="24" spans="1:45" x14ac:dyDescent="0.25">
      <c r="A24" t="s">
        <v>45</v>
      </c>
      <c r="C24" s="19">
        <v>9.2799999999999994</v>
      </c>
      <c r="D24">
        <v>6</v>
      </c>
      <c r="E24" s="4">
        <f t="shared" si="70"/>
        <v>1.5466666666666666</v>
      </c>
      <c r="G24">
        <v>3</v>
      </c>
      <c r="I24">
        <f t="shared" si="91"/>
        <v>6</v>
      </c>
      <c r="K24">
        <f t="shared" si="92"/>
        <v>6</v>
      </c>
      <c r="L24" s="3">
        <f t="shared" si="93"/>
        <v>1</v>
      </c>
      <c r="M24" s="4">
        <f t="shared" si="94"/>
        <v>9.2799999999999994</v>
      </c>
      <c r="N24" s="3">
        <f t="shared" si="95"/>
        <v>0</v>
      </c>
      <c r="O24" s="6">
        <f t="shared" si="96"/>
        <v>9.2799999999999994</v>
      </c>
      <c r="P24" s="2">
        <f t="shared" si="97"/>
        <v>1</v>
      </c>
      <c r="R24">
        <f t="shared" si="98"/>
        <v>12</v>
      </c>
      <c r="S24" s="3">
        <f t="shared" si="99"/>
        <v>2</v>
      </c>
      <c r="T24" s="4">
        <f t="shared" si="100"/>
        <v>18.559999999999999</v>
      </c>
      <c r="U24" s="3">
        <f t="shared" si="101"/>
        <v>0</v>
      </c>
      <c r="V24" s="6">
        <f t="shared" si="102"/>
        <v>18.559999999999999</v>
      </c>
      <c r="W24" s="2">
        <f t="shared" si="103"/>
        <v>1</v>
      </c>
      <c r="X24" s="9"/>
      <c r="Y24">
        <f t="shared" si="104"/>
        <v>18</v>
      </c>
      <c r="Z24" s="3">
        <f t="shared" si="105"/>
        <v>3</v>
      </c>
      <c r="AA24" s="4">
        <f t="shared" si="106"/>
        <v>27.84</v>
      </c>
      <c r="AB24" s="3">
        <f t="shared" si="107"/>
        <v>0</v>
      </c>
      <c r="AC24" s="6">
        <f t="shared" si="108"/>
        <v>27.839999999999996</v>
      </c>
      <c r="AD24" s="2">
        <f t="shared" si="109"/>
        <v>1</v>
      </c>
      <c r="AE24" s="9"/>
      <c r="AF24">
        <f t="shared" si="110"/>
        <v>24</v>
      </c>
      <c r="AG24" s="3">
        <f t="shared" si="111"/>
        <v>4</v>
      </c>
      <c r="AH24" s="4">
        <f t="shared" si="112"/>
        <v>37.119999999999997</v>
      </c>
      <c r="AI24" s="3">
        <f t="shared" si="113"/>
        <v>0</v>
      </c>
      <c r="AJ24" s="6">
        <f t="shared" si="114"/>
        <v>37.119999999999997</v>
      </c>
      <c r="AK24" s="2">
        <f t="shared" si="115"/>
        <v>1</v>
      </c>
      <c r="AL24" s="9"/>
      <c r="AM24">
        <f t="shared" si="68"/>
        <v>24</v>
      </c>
      <c r="AN24" s="3">
        <f t="shared" si="87"/>
        <v>4</v>
      </c>
      <c r="AO24" s="4">
        <f t="shared" si="88"/>
        <v>37.119999999999997</v>
      </c>
      <c r="AP24" s="3">
        <f t="shared" si="89"/>
        <v>0</v>
      </c>
      <c r="AQ24" s="6">
        <f t="shared" si="90"/>
        <v>37.119999999999997</v>
      </c>
      <c r="AR24" s="2">
        <f t="shared" si="69"/>
        <v>1</v>
      </c>
      <c r="AS24" s="9"/>
    </row>
    <row r="25" spans="1:45" x14ac:dyDescent="0.25">
      <c r="E25" s="4"/>
      <c r="L25" s="3"/>
      <c r="M25" s="4"/>
      <c r="N25" s="3"/>
      <c r="O25" s="6"/>
      <c r="P25" s="2"/>
      <c r="S25" s="3"/>
      <c r="T25" s="4"/>
      <c r="U25" s="3"/>
      <c r="V25" s="6"/>
      <c r="W25" s="2"/>
      <c r="X25" s="9"/>
      <c r="Z25" s="3"/>
      <c r="AA25" s="4"/>
      <c r="AB25" s="3"/>
      <c r="AC25" s="6"/>
      <c r="AD25" s="2"/>
      <c r="AE25" s="9"/>
      <c r="AG25" s="3"/>
      <c r="AH25" s="4"/>
      <c r="AI25" s="3"/>
      <c r="AJ25" s="6"/>
      <c r="AK25" s="2"/>
      <c r="AL25" s="9"/>
      <c r="AN25" s="3"/>
      <c r="AO25" s="4"/>
      <c r="AP25" s="3"/>
      <c r="AQ25" s="6"/>
      <c r="AR25" s="2"/>
      <c r="AS25" s="9"/>
    </row>
    <row r="26" spans="1:45" x14ac:dyDescent="0.25">
      <c r="E26" s="4"/>
      <c r="L26" s="3"/>
      <c r="M26" s="4"/>
      <c r="N26" s="3"/>
      <c r="O26" s="6"/>
      <c r="P26" s="2"/>
      <c r="S26" s="3"/>
      <c r="T26" s="4"/>
      <c r="U26" s="3"/>
      <c r="V26" s="6"/>
      <c r="W26" s="2"/>
      <c r="X26" s="9"/>
      <c r="Z26" s="3"/>
      <c r="AA26" s="4"/>
      <c r="AB26" s="3"/>
      <c r="AC26" s="6"/>
      <c r="AD26" s="2"/>
      <c r="AE26" s="9"/>
      <c r="AG26" s="3"/>
      <c r="AH26" s="4"/>
      <c r="AI26" s="3"/>
      <c r="AJ26" s="6"/>
      <c r="AK26" s="2"/>
      <c r="AL26" s="9"/>
      <c r="AN26" s="3"/>
      <c r="AO26" s="4"/>
      <c r="AP26" s="3"/>
      <c r="AQ26" s="6"/>
      <c r="AR26" s="2"/>
      <c r="AS26" s="9"/>
    </row>
    <row r="27" spans="1:45" x14ac:dyDescent="0.25">
      <c r="E27" s="4"/>
      <c r="L27" s="3"/>
      <c r="M27" s="4"/>
      <c r="N27" s="3"/>
      <c r="O27" s="6"/>
      <c r="P27" s="2"/>
      <c r="S27" s="3"/>
      <c r="T27" s="4"/>
      <c r="U27" s="3"/>
      <c r="V27" s="6"/>
      <c r="W27" s="2"/>
      <c r="X27" s="9"/>
      <c r="Z27" s="3"/>
      <c r="AA27" s="4"/>
      <c r="AB27" s="3"/>
      <c r="AC27" s="6"/>
      <c r="AD27" s="2"/>
      <c r="AE27" s="9"/>
      <c r="AG27" s="3"/>
      <c r="AH27" s="4"/>
      <c r="AI27" s="3"/>
      <c r="AJ27" s="6"/>
      <c r="AK27" s="2"/>
      <c r="AL27" s="9"/>
      <c r="AN27" s="3"/>
      <c r="AO27" s="4"/>
      <c r="AP27" s="3"/>
      <c r="AQ27" s="6"/>
      <c r="AR27" s="2"/>
      <c r="AS27" s="9"/>
    </row>
    <row r="28" spans="1:45" x14ac:dyDescent="0.25">
      <c r="E28" s="4"/>
      <c r="L28" s="3"/>
      <c r="M28" s="4"/>
      <c r="N28" s="3"/>
      <c r="O28" s="6"/>
      <c r="P28" s="2"/>
      <c r="S28" s="3"/>
      <c r="T28" s="4"/>
      <c r="U28" s="3"/>
      <c r="V28" s="6"/>
      <c r="W28" s="2"/>
      <c r="X28" s="9"/>
      <c r="Z28" s="3"/>
      <c r="AA28" s="4"/>
      <c r="AB28" s="3"/>
      <c r="AC28" s="6"/>
      <c r="AD28" s="2"/>
      <c r="AE28" s="9"/>
      <c r="AG28" s="3"/>
      <c r="AH28" s="4"/>
      <c r="AI28" s="3"/>
      <c r="AJ28" s="6"/>
      <c r="AK28" s="2"/>
      <c r="AL28" s="9"/>
      <c r="AN28" s="3"/>
      <c r="AO28" s="4"/>
      <c r="AP28" s="3"/>
      <c r="AQ28" s="6"/>
      <c r="AR28" s="2"/>
      <c r="AS28" s="9"/>
    </row>
    <row r="29" spans="1:45" x14ac:dyDescent="0.25">
      <c r="E29" s="4"/>
      <c r="L29" s="3"/>
      <c r="M29" s="4"/>
      <c r="N29" s="3"/>
      <c r="O29" s="6"/>
      <c r="P29" s="2"/>
      <c r="S29" s="3"/>
      <c r="T29" s="4"/>
      <c r="U29" s="3"/>
      <c r="V29" s="6"/>
      <c r="W29" s="2"/>
      <c r="X29" s="9"/>
      <c r="Z29" s="3"/>
      <c r="AA29" s="4"/>
      <c r="AB29" s="3"/>
      <c r="AC29" s="6"/>
      <c r="AD29" s="2"/>
      <c r="AE29" s="9"/>
      <c r="AG29" s="3"/>
      <c r="AH29" s="4"/>
      <c r="AI29" s="3"/>
      <c r="AJ29" s="6"/>
      <c r="AK29" s="2"/>
      <c r="AL29" s="9"/>
      <c r="AN29" s="3"/>
      <c r="AO29" s="4"/>
      <c r="AP29" s="3"/>
      <c r="AQ29" s="6"/>
      <c r="AR29" s="2"/>
      <c r="AS29" s="9"/>
    </row>
    <row r="30" spans="1:45" x14ac:dyDescent="0.25">
      <c r="E30" s="4"/>
      <c r="L30" s="3"/>
      <c r="M30" s="4"/>
      <c r="N30" s="3"/>
      <c r="O30" s="6"/>
      <c r="P30" s="2"/>
      <c r="S30" s="3"/>
      <c r="T30" s="4"/>
      <c r="U30" s="3"/>
      <c r="V30" s="6"/>
      <c r="W30" s="2"/>
      <c r="X30" s="9"/>
      <c r="Z30" s="3"/>
      <c r="AA30" s="4"/>
      <c r="AB30" s="3"/>
      <c r="AC30" s="6"/>
      <c r="AD30" s="2"/>
      <c r="AE30" s="9"/>
      <c r="AG30" s="3"/>
      <c r="AH30" s="4"/>
      <c r="AI30" s="3"/>
      <c r="AJ30" s="6"/>
      <c r="AK30" s="2"/>
      <c r="AL30" s="9"/>
      <c r="AN30" s="3"/>
      <c r="AO30" s="4"/>
      <c r="AP30" s="3"/>
      <c r="AQ30" s="6"/>
      <c r="AR30" s="2"/>
      <c r="AS30" s="9"/>
    </row>
    <row r="31" spans="1:45" x14ac:dyDescent="0.25">
      <c r="E31" s="4"/>
      <c r="L31" s="3"/>
      <c r="M31" s="4"/>
      <c r="N31" s="3"/>
      <c r="O31" s="6"/>
      <c r="P31" s="2"/>
      <c r="S31" s="3"/>
      <c r="T31" s="4"/>
      <c r="U31" s="3"/>
      <c r="V31" s="6"/>
      <c r="W31" s="2"/>
      <c r="X31" s="9"/>
      <c r="Z31" s="3"/>
      <c r="AA31" s="4"/>
      <c r="AB31" s="3"/>
      <c r="AC31" s="6"/>
      <c r="AD31" s="2"/>
      <c r="AE31" s="9"/>
      <c r="AG31" s="3"/>
      <c r="AH31" s="4"/>
      <c r="AI31" s="3"/>
      <c r="AJ31" s="6"/>
      <c r="AK31" s="2"/>
      <c r="AL31" s="9"/>
      <c r="AN31" s="3"/>
      <c r="AO31" s="4"/>
      <c r="AP31" s="3"/>
      <c r="AQ31" s="6"/>
      <c r="AR31" s="2"/>
      <c r="AS31" s="9"/>
    </row>
    <row r="32" spans="1:45" x14ac:dyDescent="0.25">
      <c r="A32" s="9" t="s">
        <v>0</v>
      </c>
      <c r="B32" s="9"/>
      <c r="C32" s="9"/>
      <c r="D32" s="9"/>
      <c r="E32" s="10"/>
      <c r="F32" s="9"/>
      <c r="G32" s="9"/>
      <c r="H32" s="9"/>
      <c r="I32" s="9"/>
      <c r="K32" s="9"/>
      <c r="L32" s="11"/>
      <c r="M32" s="10"/>
      <c r="N32" s="9"/>
      <c r="O32" s="12"/>
      <c r="P32" s="13"/>
      <c r="R32" s="9"/>
      <c r="S32" s="11"/>
      <c r="T32" s="10"/>
      <c r="U32" s="9"/>
      <c r="V32" s="12"/>
      <c r="W32" s="13"/>
      <c r="X32" s="9"/>
      <c r="Y32" s="9"/>
      <c r="Z32" s="11"/>
      <c r="AA32" s="10"/>
      <c r="AB32" s="9"/>
      <c r="AC32" s="12"/>
      <c r="AD32" s="13"/>
      <c r="AE32" s="9"/>
      <c r="AF32" s="9"/>
      <c r="AG32" s="11"/>
      <c r="AH32" s="10"/>
      <c r="AI32" s="9"/>
      <c r="AJ32" s="10">
        <v>31</v>
      </c>
      <c r="AK32" s="20">
        <f>SUM(AJ32:AJ106)+3.31</f>
        <v>190.59925619834709</v>
      </c>
      <c r="AL32" s="9"/>
      <c r="AM32" s="9"/>
      <c r="AN32" s="11"/>
      <c r="AO32" s="10"/>
      <c r="AP32" s="9"/>
      <c r="AQ32" s="12"/>
      <c r="AR32" s="13"/>
      <c r="AS32" s="9"/>
    </row>
    <row r="33" spans="1:45" x14ac:dyDescent="0.25">
      <c r="A33" t="s">
        <v>1</v>
      </c>
      <c r="B33" s="1">
        <v>14.25</v>
      </c>
      <c r="C33" s="19">
        <f>B33/1.21</f>
        <v>11.776859504132231</v>
      </c>
      <c r="D33">
        <v>25</v>
      </c>
      <c r="E33" s="4">
        <f>C33/D33</f>
        <v>0.47107438016528924</v>
      </c>
      <c r="I33">
        <f t="shared" ref="I33:I96" si="116">2*G33+H33</f>
        <v>0</v>
      </c>
      <c r="K33">
        <f t="shared" si="2"/>
        <v>0</v>
      </c>
      <c r="L33" s="3">
        <f>CEILING(K33/$D33,1)</f>
        <v>0</v>
      </c>
      <c r="M33" s="4">
        <f>K33*$E33</f>
        <v>0</v>
      </c>
      <c r="N33" s="3">
        <f>L33*$D33-K33</f>
        <v>0</v>
      </c>
      <c r="O33" s="6">
        <f>L33*$C33</f>
        <v>0</v>
      </c>
      <c r="P33" s="2" t="str">
        <f t="shared" si="7"/>
        <v/>
      </c>
      <c r="R33">
        <f t="shared" si="8"/>
        <v>0</v>
      </c>
      <c r="S33" s="3">
        <f>CEILING(R33/$D33,1)</f>
        <v>0</v>
      </c>
      <c r="T33" s="4">
        <f>R33*$E33</f>
        <v>0</v>
      </c>
      <c r="U33" s="3">
        <f>S33*$D33-R33</f>
        <v>0</v>
      </c>
      <c r="V33" s="6">
        <f>S33*$C33</f>
        <v>0</v>
      </c>
      <c r="W33" s="2" t="str">
        <f t="shared" si="13"/>
        <v/>
      </c>
      <c r="X33" s="9"/>
      <c r="Y33">
        <f t="shared" si="14"/>
        <v>0</v>
      </c>
      <c r="Z33" s="3">
        <f>CEILING(Y33/$D33,1)</f>
        <v>0</v>
      </c>
      <c r="AA33" s="4">
        <f>Y33*$E33</f>
        <v>0</v>
      </c>
      <c r="AB33" s="3">
        <f>Z33*$D33-Y33</f>
        <v>0</v>
      </c>
      <c r="AC33" s="6">
        <f>Z33*$C33</f>
        <v>0</v>
      </c>
      <c r="AD33" s="2" t="str">
        <f t="shared" si="19"/>
        <v/>
      </c>
      <c r="AE33" s="9"/>
      <c r="AF33">
        <f t="shared" si="20"/>
        <v>0</v>
      </c>
      <c r="AG33" s="3">
        <f>CEILING(AF33/$D33,1)</f>
        <v>0</v>
      </c>
      <c r="AH33" s="4">
        <f>AF33*$E33</f>
        <v>0</v>
      </c>
      <c r="AI33" s="3">
        <f>AG33*$D33-AF33</f>
        <v>0</v>
      </c>
      <c r="AJ33" s="6">
        <f>AG33*$C33</f>
        <v>0</v>
      </c>
      <c r="AK33" s="2" t="str">
        <f t="shared" si="25"/>
        <v/>
      </c>
      <c r="AL33" s="9"/>
      <c r="AM33">
        <f t="shared" ref="AM33:AM92" si="117">$I33*AN$1</f>
        <v>0</v>
      </c>
      <c r="AN33" s="3">
        <f>CEILING(AM33/$D33,1)</f>
        <v>0</v>
      </c>
      <c r="AO33" s="4">
        <f>AM33*$E33</f>
        <v>0</v>
      </c>
      <c r="AP33" s="3">
        <f>AN33*$D33-AM33</f>
        <v>0</v>
      </c>
      <c r="AQ33" s="6">
        <f>AN33*$C33</f>
        <v>0</v>
      </c>
      <c r="AR33" s="2" t="str">
        <f t="shared" ref="AR33:AR92" si="118">IFERROR(AM33/(AN33*$D33),"")</f>
        <v/>
      </c>
      <c r="AS33" s="9"/>
    </row>
    <row r="34" spans="1:45" x14ac:dyDescent="0.25">
      <c r="A34" t="s">
        <v>2</v>
      </c>
      <c r="B34" s="1">
        <v>8.25</v>
      </c>
      <c r="C34" s="19">
        <f t="shared" ref="C34:C97" si="119">B34/1.21</f>
        <v>6.8181818181818183</v>
      </c>
      <c r="D34">
        <v>4</v>
      </c>
      <c r="E34" s="4">
        <f t="shared" ref="E34:E97" si="120">C34/D34</f>
        <v>1.7045454545454546</v>
      </c>
      <c r="I34">
        <f t="shared" si="116"/>
        <v>0</v>
      </c>
      <c r="K34">
        <f t="shared" si="2"/>
        <v>0</v>
      </c>
      <c r="L34" s="3">
        <f t="shared" ref="L34:L97" si="121">CEILING(K34/$D34,1)</f>
        <v>0</v>
      </c>
      <c r="M34" s="4">
        <f t="shared" ref="M34:M97" si="122">K34*$E34</f>
        <v>0</v>
      </c>
      <c r="N34" s="3">
        <f t="shared" ref="N34:N97" si="123">L34*$D34-K34</f>
        <v>0</v>
      </c>
      <c r="O34" s="6">
        <f t="shared" ref="O34:O97" si="124">L34*$C34</f>
        <v>0</v>
      </c>
      <c r="P34" s="2" t="str">
        <f t="shared" si="7"/>
        <v/>
      </c>
      <c r="R34">
        <f t="shared" si="8"/>
        <v>0</v>
      </c>
      <c r="S34" s="3">
        <f t="shared" ref="S34:S97" si="125">CEILING(R34/$D34,1)</f>
        <v>0</v>
      </c>
      <c r="T34" s="4">
        <f t="shared" ref="T34:T92" si="126">R34*$E34</f>
        <v>0</v>
      </c>
      <c r="U34" s="3">
        <f t="shared" ref="U34:U92" si="127">S34*$D34-R34</f>
        <v>0</v>
      </c>
      <c r="V34" s="6">
        <f t="shared" ref="V34:V92" si="128">S34*$C34</f>
        <v>0</v>
      </c>
      <c r="W34" s="2" t="str">
        <f t="shared" si="13"/>
        <v/>
      </c>
      <c r="X34" s="9"/>
      <c r="Y34">
        <f t="shared" si="14"/>
        <v>0</v>
      </c>
      <c r="Z34" s="3">
        <f t="shared" ref="Z34:Z97" si="129">CEILING(Y34/$D34,1)</f>
        <v>0</v>
      </c>
      <c r="AA34" s="4">
        <f t="shared" ref="AA34:AA92" si="130">Y34*$E34</f>
        <v>0</v>
      </c>
      <c r="AB34" s="3">
        <f t="shared" ref="AB34:AB92" si="131">Z34*$D34-Y34</f>
        <v>0</v>
      </c>
      <c r="AC34" s="6">
        <f t="shared" ref="AC34:AC92" si="132">Z34*$C34</f>
        <v>0</v>
      </c>
      <c r="AD34" s="2" t="str">
        <f t="shared" si="19"/>
        <v/>
      </c>
      <c r="AE34" s="9"/>
      <c r="AF34">
        <f t="shared" si="20"/>
        <v>0</v>
      </c>
      <c r="AG34" s="3">
        <f t="shared" ref="AG34:AG97" si="133">CEILING(AF34/$D34,1)</f>
        <v>0</v>
      </c>
      <c r="AH34" s="4">
        <f t="shared" ref="AH34:AH92" si="134">AF34*$E34</f>
        <v>0</v>
      </c>
      <c r="AI34" s="3">
        <f t="shared" ref="AI34:AI92" si="135">AG34*$D34-AF34</f>
        <v>0</v>
      </c>
      <c r="AJ34" s="6">
        <f t="shared" ref="AJ34:AJ92" si="136">AG34*$C34</f>
        <v>0</v>
      </c>
      <c r="AK34" s="2" t="str">
        <f t="shared" si="25"/>
        <v/>
      </c>
      <c r="AL34" s="9"/>
      <c r="AM34">
        <f t="shared" si="117"/>
        <v>0</v>
      </c>
      <c r="AN34" s="3">
        <f t="shared" ref="AN34:AN92" si="137">CEILING(AM34/$D34,1)</f>
        <v>0</v>
      </c>
      <c r="AO34" s="4">
        <f t="shared" ref="AO34:AO92" si="138">AM34*$E34</f>
        <v>0</v>
      </c>
      <c r="AP34" s="3">
        <f t="shared" ref="AP34:AP92" si="139">AN34*$D34-AM34</f>
        <v>0</v>
      </c>
      <c r="AQ34" s="6">
        <f t="shared" ref="AQ34:AQ92" si="140">AN34*$C34</f>
        <v>0</v>
      </c>
      <c r="AR34" s="2" t="str">
        <f t="shared" si="118"/>
        <v/>
      </c>
      <c r="AS34" s="9"/>
    </row>
    <row r="35" spans="1:45" x14ac:dyDescent="0.25">
      <c r="A35" t="s">
        <v>3</v>
      </c>
      <c r="B35" s="1">
        <v>15.25</v>
      </c>
      <c r="C35" s="19">
        <f t="shared" si="119"/>
        <v>12.603305785123966</v>
      </c>
      <c r="D35">
        <v>4</v>
      </c>
      <c r="E35" s="4">
        <f t="shared" si="120"/>
        <v>3.1508264462809916</v>
      </c>
      <c r="I35">
        <f t="shared" si="116"/>
        <v>0</v>
      </c>
      <c r="K35">
        <f t="shared" si="2"/>
        <v>0</v>
      </c>
      <c r="L35" s="3">
        <f t="shared" si="121"/>
        <v>0</v>
      </c>
      <c r="M35" s="4">
        <f t="shared" si="122"/>
        <v>0</v>
      </c>
      <c r="N35" s="3">
        <f t="shared" si="123"/>
        <v>0</v>
      </c>
      <c r="O35" s="6">
        <f t="shared" si="124"/>
        <v>0</v>
      </c>
      <c r="P35" s="2" t="str">
        <f t="shared" si="7"/>
        <v/>
      </c>
      <c r="R35">
        <f t="shared" si="8"/>
        <v>0</v>
      </c>
      <c r="S35" s="3">
        <f t="shared" si="125"/>
        <v>0</v>
      </c>
      <c r="T35" s="4">
        <f t="shared" si="126"/>
        <v>0</v>
      </c>
      <c r="U35" s="3">
        <f t="shared" si="127"/>
        <v>0</v>
      </c>
      <c r="V35" s="6">
        <f t="shared" si="128"/>
        <v>0</v>
      </c>
      <c r="W35" s="2" t="str">
        <f t="shared" si="13"/>
        <v/>
      </c>
      <c r="X35" s="9"/>
      <c r="Y35">
        <f t="shared" si="14"/>
        <v>0</v>
      </c>
      <c r="Z35" s="3">
        <f t="shared" si="129"/>
        <v>0</v>
      </c>
      <c r="AA35" s="4">
        <f t="shared" si="130"/>
        <v>0</v>
      </c>
      <c r="AB35" s="3">
        <f t="shared" si="131"/>
        <v>0</v>
      </c>
      <c r="AC35" s="6">
        <f t="shared" si="132"/>
        <v>0</v>
      </c>
      <c r="AD35" s="2" t="str">
        <f t="shared" si="19"/>
        <v/>
      </c>
      <c r="AE35" s="9"/>
      <c r="AF35">
        <f t="shared" si="20"/>
        <v>0</v>
      </c>
      <c r="AG35" s="3">
        <f t="shared" si="133"/>
        <v>0</v>
      </c>
      <c r="AH35" s="4">
        <f t="shared" si="134"/>
        <v>0</v>
      </c>
      <c r="AI35" s="3">
        <f t="shared" si="135"/>
        <v>0</v>
      </c>
      <c r="AJ35" s="6">
        <f t="shared" si="136"/>
        <v>0</v>
      </c>
      <c r="AK35" s="2" t="str">
        <f t="shared" si="25"/>
        <v/>
      </c>
      <c r="AL35" s="9"/>
      <c r="AM35">
        <f t="shared" si="117"/>
        <v>0</v>
      </c>
      <c r="AN35" s="3">
        <f t="shared" si="137"/>
        <v>0</v>
      </c>
      <c r="AO35" s="4">
        <f t="shared" si="138"/>
        <v>0</v>
      </c>
      <c r="AP35" s="3">
        <f t="shared" si="139"/>
        <v>0</v>
      </c>
      <c r="AQ35" s="6">
        <f t="shared" si="140"/>
        <v>0</v>
      </c>
      <c r="AR35" s="2" t="str">
        <f t="shared" si="118"/>
        <v/>
      </c>
      <c r="AS35" s="9"/>
    </row>
    <row r="36" spans="1:45" x14ac:dyDescent="0.25">
      <c r="A36" t="s">
        <v>6</v>
      </c>
      <c r="B36" s="1">
        <v>2.75</v>
      </c>
      <c r="C36" s="19">
        <f t="shared" si="119"/>
        <v>2.2727272727272729</v>
      </c>
      <c r="D36">
        <v>4</v>
      </c>
      <c r="E36" s="4">
        <f t="shared" si="120"/>
        <v>0.56818181818181823</v>
      </c>
      <c r="I36">
        <f t="shared" si="116"/>
        <v>0</v>
      </c>
      <c r="K36">
        <f t="shared" si="2"/>
        <v>0</v>
      </c>
      <c r="L36" s="3">
        <f t="shared" si="121"/>
        <v>0</v>
      </c>
      <c r="M36" s="4">
        <f t="shared" si="122"/>
        <v>0</v>
      </c>
      <c r="N36" s="3">
        <f t="shared" si="123"/>
        <v>0</v>
      </c>
      <c r="O36" s="6">
        <f t="shared" si="124"/>
        <v>0</v>
      </c>
      <c r="P36" s="2" t="str">
        <f t="shared" si="7"/>
        <v/>
      </c>
      <c r="R36">
        <f t="shared" si="8"/>
        <v>0</v>
      </c>
      <c r="S36" s="3">
        <f t="shared" si="125"/>
        <v>0</v>
      </c>
      <c r="T36" s="4">
        <f t="shared" si="126"/>
        <v>0</v>
      </c>
      <c r="U36" s="3">
        <f t="shared" si="127"/>
        <v>0</v>
      </c>
      <c r="V36" s="6">
        <f t="shared" si="128"/>
        <v>0</v>
      </c>
      <c r="W36" s="2" t="str">
        <f t="shared" si="13"/>
        <v/>
      </c>
      <c r="X36" s="9"/>
      <c r="Y36">
        <f t="shared" si="14"/>
        <v>0</v>
      </c>
      <c r="Z36" s="3">
        <f t="shared" si="129"/>
        <v>0</v>
      </c>
      <c r="AA36" s="4">
        <f t="shared" si="130"/>
        <v>0</v>
      </c>
      <c r="AB36" s="3">
        <f t="shared" si="131"/>
        <v>0</v>
      </c>
      <c r="AC36" s="6">
        <f t="shared" si="132"/>
        <v>0</v>
      </c>
      <c r="AD36" s="2" t="str">
        <f t="shared" si="19"/>
        <v/>
      </c>
      <c r="AE36" s="9"/>
      <c r="AF36">
        <f t="shared" si="20"/>
        <v>0</v>
      </c>
      <c r="AG36" s="3">
        <f t="shared" si="133"/>
        <v>0</v>
      </c>
      <c r="AH36" s="4">
        <f t="shared" si="134"/>
        <v>0</v>
      </c>
      <c r="AI36" s="3">
        <f t="shared" si="135"/>
        <v>0</v>
      </c>
      <c r="AJ36" s="6">
        <f t="shared" si="136"/>
        <v>0</v>
      </c>
      <c r="AK36" s="2" t="str">
        <f t="shared" si="25"/>
        <v/>
      </c>
      <c r="AL36" s="9"/>
      <c r="AM36">
        <f t="shared" si="117"/>
        <v>0</v>
      </c>
      <c r="AN36" s="3">
        <f t="shared" si="137"/>
        <v>0</v>
      </c>
      <c r="AO36" s="4">
        <f t="shared" si="138"/>
        <v>0</v>
      </c>
      <c r="AP36" s="3">
        <f t="shared" si="139"/>
        <v>0</v>
      </c>
      <c r="AQ36" s="6">
        <f t="shared" si="140"/>
        <v>0</v>
      </c>
      <c r="AR36" s="2" t="str">
        <f t="shared" si="118"/>
        <v/>
      </c>
      <c r="AS36" s="9"/>
    </row>
    <row r="37" spans="1:45" x14ac:dyDescent="0.25">
      <c r="A37" t="s">
        <v>7</v>
      </c>
      <c r="B37" s="1">
        <v>6.5</v>
      </c>
      <c r="C37" s="19">
        <f t="shared" si="119"/>
        <v>5.3719008264462813</v>
      </c>
      <c r="D37">
        <v>1</v>
      </c>
      <c r="E37" s="4">
        <f t="shared" si="120"/>
        <v>5.3719008264462813</v>
      </c>
      <c r="I37">
        <f t="shared" si="116"/>
        <v>0</v>
      </c>
      <c r="K37">
        <f t="shared" si="2"/>
        <v>0</v>
      </c>
      <c r="L37" s="3">
        <f t="shared" si="121"/>
        <v>0</v>
      </c>
      <c r="M37" s="4">
        <f t="shared" si="122"/>
        <v>0</v>
      </c>
      <c r="N37" s="3">
        <f t="shared" si="123"/>
        <v>0</v>
      </c>
      <c r="O37" s="6">
        <f t="shared" si="124"/>
        <v>0</v>
      </c>
      <c r="P37" s="2" t="str">
        <f t="shared" si="7"/>
        <v/>
      </c>
      <c r="R37">
        <f t="shared" si="8"/>
        <v>0</v>
      </c>
      <c r="S37" s="3">
        <f t="shared" si="125"/>
        <v>0</v>
      </c>
      <c r="T37" s="4">
        <f t="shared" si="126"/>
        <v>0</v>
      </c>
      <c r="U37" s="3">
        <f t="shared" si="127"/>
        <v>0</v>
      </c>
      <c r="V37" s="6">
        <f t="shared" si="128"/>
        <v>0</v>
      </c>
      <c r="W37" s="2" t="str">
        <f t="shared" si="13"/>
        <v/>
      </c>
      <c r="X37" s="9"/>
      <c r="Y37">
        <f t="shared" si="14"/>
        <v>0</v>
      </c>
      <c r="Z37" s="3">
        <f t="shared" si="129"/>
        <v>0</v>
      </c>
      <c r="AA37" s="4">
        <f t="shared" si="130"/>
        <v>0</v>
      </c>
      <c r="AB37" s="3">
        <f t="shared" si="131"/>
        <v>0</v>
      </c>
      <c r="AC37" s="6">
        <f t="shared" si="132"/>
        <v>0</v>
      </c>
      <c r="AD37" s="2" t="str">
        <f t="shared" si="19"/>
        <v/>
      </c>
      <c r="AE37" s="9"/>
      <c r="AF37">
        <f t="shared" si="20"/>
        <v>0</v>
      </c>
      <c r="AG37" s="3">
        <f t="shared" si="133"/>
        <v>0</v>
      </c>
      <c r="AH37" s="4">
        <f t="shared" si="134"/>
        <v>0</v>
      </c>
      <c r="AI37" s="3">
        <f t="shared" si="135"/>
        <v>0</v>
      </c>
      <c r="AJ37" s="6">
        <f t="shared" si="136"/>
        <v>0</v>
      </c>
      <c r="AK37" s="2" t="str">
        <f t="shared" si="25"/>
        <v/>
      </c>
      <c r="AL37" s="9"/>
      <c r="AM37">
        <f t="shared" si="117"/>
        <v>0</v>
      </c>
      <c r="AN37" s="3">
        <f t="shared" si="137"/>
        <v>0</v>
      </c>
      <c r="AO37" s="4">
        <f t="shared" si="138"/>
        <v>0</v>
      </c>
      <c r="AP37" s="3">
        <f t="shared" si="139"/>
        <v>0</v>
      </c>
      <c r="AQ37" s="6">
        <f t="shared" si="140"/>
        <v>0</v>
      </c>
      <c r="AR37" s="2" t="str">
        <f t="shared" si="118"/>
        <v/>
      </c>
      <c r="AS37" s="9"/>
    </row>
    <row r="38" spans="1:45" x14ac:dyDescent="0.25">
      <c r="A38" t="s">
        <v>8</v>
      </c>
      <c r="B38" s="1">
        <v>6.5</v>
      </c>
      <c r="C38" s="19">
        <f t="shared" si="119"/>
        <v>5.3719008264462813</v>
      </c>
      <c r="D38">
        <v>1</v>
      </c>
      <c r="E38" s="4">
        <f t="shared" si="120"/>
        <v>5.3719008264462813</v>
      </c>
      <c r="I38">
        <f t="shared" si="116"/>
        <v>0</v>
      </c>
      <c r="K38">
        <f t="shared" si="2"/>
        <v>0</v>
      </c>
      <c r="L38" s="3">
        <f t="shared" si="121"/>
        <v>0</v>
      </c>
      <c r="M38" s="4">
        <f t="shared" si="122"/>
        <v>0</v>
      </c>
      <c r="N38" s="3">
        <f t="shared" si="123"/>
        <v>0</v>
      </c>
      <c r="O38" s="6">
        <f t="shared" si="124"/>
        <v>0</v>
      </c>
      <c r="P38" s="2" t="str">
        <f t="shared" si="7"/>
        <v/>
      </c>
      <c r="R38">
        <f t="shared" si="8"/>
        <v>0</v>
      </c>
      <c r="S38" s="3">
        <f t="shared" si="125"/>
        <v>0</v>
      </c>
      <c r="T38" s="4">
        <f t="shared" si="126"/>
        <v>0</v>
      </c>
      <c r="U38" s="3">
        <f t="shared" si="127"/>
        <v>0</v>
      </c>
      <c r="V38" s="6">
        <f t="shared" si="128"/>
        <v>0</v>
      </c>
      <c r="W38" s="2" t="str">
        <f t="shared" si="13"/>
        <v/>
      </c>
      <c r="X38" s="9"/>
      <c r="Y38">
        <f t="shared" si="14"/>
        <v>0</v>
      </c>
      <c r="Z38" s="3">
        <f t="shared" si="129"/>
        <v>0</v>
      </c>
      <c r="AA38" s="4">
        <f t="shared" si="130"/>
        <v>0</v>
      </c>
      <c r="AB38" s="3">
        <f t="shared" si="131"/>
        <v>0</v>
      </c>
      <c r="AC38" s="6">
        <f t="shared" si="132"/>
        <v>0</v>
      </c>
      <c r="AD38" s="2" t="str">
        <f t="shared" si="19"/>
        <v/>
      </c>
      <c r="AE38" s="9"/>
      <c r="AF38">
        <f t="shared" si="20"/>
        <v>0</v>
      </c>
      <c r="AG38" s="3">
        <f t="shared" si="133"/>
        <v>0</v>
      </c>
      <c r="AH38" s="4">
        <f t="shared" si="134"/>
        <v>0</v>
      </c>
      <c r="AI38" s="3">
        <f t="shared" si="135"/>
        <v>0</v>
      </c>
      <c r="AJ38" s="6">
        <f t="shared" si="136"/>
        <v>0</v>
      </c>
      <c r="AK38" s="2" t="str">
        <f t="shared" si="25"/>
        <v/>
      </c>
      <c r="AL38" s="9"/>
      <c r="AM38">
        <f t="shared" si="117"/>
        <v>0</v>
      </c>
      <c r="AN38" s="3">
        <f t="shared" si="137"/>
        <v>0</v>
      </c>
      <c r="AO38" s="4">
        <f t="shared" si="138"/>
        <v>0</v>
      </c>
      <c r="AP38" s="3">
        <f t="shared" si="139"/>
        <v>0</v>
      </c>
      <c r="AQ38" s="6">
        <f t="shared" si="140"/>
        <v>0</v>
      </c>
      <c r="AR38" s="2" t="str">
        <f t="shared" si="118"/>
        <v/>
      </c>
      <c r="AS38" s="9"/>
    </row>
    <row r="39" spans="1:45" x14ac:dyDescent="0.25">
      <c r="A39" t="s">
        <v>9</v>
      </c>
      <c r="B39" s="1">
        <v>8.5</v>
      </c>
      <c r="C39" s="19">
        <f t="shared" si="119"/>
        <v>7.0247933884297522</v>
      </c>
      <c r="D39">
        <v>1</v>
      </c>
      <c r="E39" s="4">
        <f t="shared" si="120"/>
        <v>7.0247933884297522</v>
      </c>
      <c r="I39">
        <f t="shared" si="116"/>
        <v>0</v>
      </c>
      <c r="K39">
        <f t="shared" si="2"/>
        <v>0</v>
      </c>
      <c r="L39" s="3">
        <f t="shared" si="121"/>
        <v>0</v>
      </c>
      <c r="M39" s="4">
        <f t="shared" si="122"/>
        <v>0</v>
      </c>
      <c r="N39" s="3">
        <f t="shared" si="123"/>
        <v>0</v>
      </c>
      <c r="O39" s="6">
        <f t="shared" si="124"/>
        <v>0</v>
      </c>
      <c r="P39" s="2" t="str">
        <f t="shared" si="7"/>
        <v/>
      </c>
      <c r="R39">
        <f t="shared" si="8"/>
        <v>0</v>
      </c>
      <c r="S39" s="3">
        <f t="shared" si="125"/>
        <v>0</v>
      </c>
      <c r="T39" s="4">
        <f t="shared" si="126"/>
        <v>0</v>
      </c>
      <c r="U39" s="3">
        <f t="shared" si="127"/>
        <v>0</v>
      </c>
      <c r="V39" s="6">
        <f t="shared" si="128"/>
        <v>0</v>
      </c>
      <c r="W39" s="2" t="str">
        <f t="shared" si="13"/>
        <v/>
      </c>
      <c r="X39" s="9"/>
      <c r="Y39">
        <f t="shared" si="14"/>
        <v>0</v>
      </c>
      <c r="Z39" s="3">
        <f t="shared" si="129"/>
        <v>0</v>
      </c>
      <c r="AA39" s="4">
        <f t="shared" si="130"/>
        <v>0</v>
      </c>
      <c r="AB39" s="3">
        <f t="shared" si="131"/>
        <v>0</v>
      </c>
      <c r="AC39" s="6">
        <f t="shared" si="132"/>
        <v>0</v>
      </c>
      <c r="AD39" s="2" t="str">
        <f t="shared" si="19"/>
        <v/>
      </c>
      <c r="AE39" s="9"/>
      <c r="AF39">
        <f t="shared" si="20"/>
        <v>0</v>
      </c>
      <c r="AG39" s="3">
        <f t="shared" si="133"/>
        <v>0</v>
      </c>
      <c r="AH39" s="4">
        <f t="shared" si="134"/>
        <v>0</v>
      </c>
      <c r="AI39" s="3">
        <f t="shared" si="135"/>
        <v>0</v>
      </c>
      <c r="AJ39" s="6">
        <f t="shared" si="136"/>
        <v>0</v>
      </c>
      <c r="AK39" s="2" t="str">
        <f t="shared" si="25"/>
        <v/>
      </c>
      <c r="AL39" s="9"/>
      <c r="AM39">
        <f t="shared" si="117"/>
        <v>0</v>
      </c>
      <c r="AN39" s="3">
        <f t="shared" si="137"/>
        <v>0</v>
      </c>
      <c r="AO39" s="4">
        <f t="shared" si="138"/>
        <v>0</v>
      </c>
      <c r="AP39" s="3">
        <f t="shared" si="139"/>
        <v>0</v>
      </c>
      <c r="AQ39" s="6">
        <f t="shared" si="140"/>
        <v>0</v>
      </c>
      <c r="AR39" s="2" t="str">
        <f t="shared" si="118"/>
        <v/>
      </c>
      <c r="AS39" s="9"/>
    </row>
    <row r="40" spans="1:45" x14ac:dyDescent="0.25">
      <c r="A40" t="s">
        <v>10</v>
      </c>
      <c r="B40" s="1">
        <v>5.5</v>
      </c>
      <c r="C40" s="19">
        <f t="shared" si="119"/>
        <v>4.5454545454545459</v>
      </c>
      <c r="D40">
        <v>100</v>
      </c>
      <c r="E40" s="4">
        <f t="shared" si="120"/>
        <v>4.5454545454545456E-2</v>
      </c>
      <c r="I40">
        <f t="shared" si="116"/>
        <v>0</v>
      </c>
      <c r="K40">
        <f t="shared" si="2"/>
        <v>0</v>
      </c>
      <c r="L40" s="3">
        <f t="shared" si="121"/>
        <v>0</v>
      </c>
      <c r="M40" s="4">
        <f t="shared" si="122"/>
        <v>0</v>
      </c>
      <c r="N40" s="3">
        <f t="shared" si="123"/>
        <v>0</v>
      </c>
      <c r="O40" s="6">
        <f t="shared" si="124"/>
        <v>0</v>
      </c>
      <c r="P40" s="2" t="str">
        <f t="shared" si="7"/>
        <v/>
      </c>
      <c r="R40">
        <f t="shared" si="8"/>
        <v>0</v>
      </c>
      <c r="S40" s="3">
        <f t="shared" si="125"/>
        <v>0</v>
      </c>
      <c r="T40" s="4">
        <f t="shared" si="126"/>
        <v>0</v>
      </c>
      <c r="U40" s="3">
        <f t="shared" si="127"/>
        <v>0</v>
      </c>
      <c r="V40" s="6">
        <f t="shared" si="128"/>
        <v>0</v>
      </c>
      <c r="W40" s="2" t="str">
        <f t="shared" si="13"/>
        <v/>
      </c>
      <c r="X40" s="9"/>
      <c r="Y40">
        <f t="shared" si="14"/>
        <v>0</v>
      </c>
      <c r="Z40" s="3">
        <f t="shared" si="129"/>
        <v>0</v>
      </c>
      <c r="AA40" s="4">
        <f t="shared" si="130"/>
        <v>0</v>
      </c>
      <c r="AB40" s="3">
        <f t="shared" si="131"/>
        <v>0</v>
      </c>
      <c r="AC40" s="6">
        <f t="shared" si="132"/>
        <v>0</v>
      </c>
      <c r="AD40" s="2" t="str">
        <f t="shared" si="19"/>
        <v/>
      </c>
      <c r="AE40" s="9"/>
      <c r="AF40">
        <f t="shared" si="20"/>
        <v>0</v>
      </c>
      <c r="AG40" s="3">
        <f t="shared" si="133"/>
        <v>0</v>
      </c>
      <c r="AH40" s="4">
        <f t="shared" si="134"/>
        <v>0</v>
      </c>
      <c r="AI40" s="3">
        <f t="shared" si="135"/>
        <v>0</v>
      </c>
      <c r="AJ40" s="6">
        <f t="shared" si="136"/>
        <v>0</v>
      </c>
      <c r="AK40" s="2" t="str">
        <f t="shared" si="25"/>
        <v/>
      </c>
      <c r="AL40" s="9"/>
      <c r="AM40">
        <f t="shared" si="117"/>
        <v>0</v>
      </c>
      <c r="AN40" s="3">
        <f t="shared" si="137"/>
        <v>0</v>
      </c>
      <c r="AO40" s="4">
        <f t="shared" si="138"/>
        <v>0</v>
      </c>
      <c r="AP40" s="3">
        <f t="shared" si="139"/>
        <v>0</v>
      </c>
      <c r="AQ40" s="6">
        <f t="shared" si="140"/>
        <v>0</v>
      </c>
      <c r="AR40" s="2" t="str">
        <f t="shared" si="118"/>
        <v/>
      </c>
      <c r="AS40" s="9"/>
    </row>
    <row r="41" spans="1:45" x14ac:dyDescent="0.25">
      <c r="A41" t="s">
        <v>11</v>
      </c>
      <c r="B41" s="1">
        <v>2.5</v>
      </c>
      <c r="C41" s="19">
        <f t="shared" si="119"/>
        <v>2.0661157024793391</v>
      </c>
      <c r="D41">
        <v>1</v>
      </c>
      <c r="E41" s="4">
        <f t="shared" si="120"/>
        <v>2.0661157024793391</v>
      </c>
      <c r="I41">
        <f t="shared" si="116"/>
        <v>0</v>
      </c>
      <c r="K41">
        <f t="shared" si="2"/>
        <v>0</v>
      </c>
      <c r="L41" s="3">
        <f t="shared" si="121"/>
        <v>0</v>
      </c>
      <c r="M41" s="4">
        <f t="shared" si="122"/>
        <v>0</v>
      </c>
      <c r="N41" s="3">
        <f t="shared" si="123"/>
        <v>0</v>
      </c>
      <c r="O41" s="6">
        <f t="shared" si="124"/>
        <v>0</v>
      </c>
      <c r="P41" s="2" t="str">
        <f t="shared" si="7"/>
        <v/>
      </c>
      <c r="R41">
        <f t="shared" si="8"/>
        <v>0</v>
      </c>
      <c r="S41" s="3">
        <f t="shared" si="125"/>
        <v>0</v>
      </c>
      <c r="T41" s="4">
        <f t="shared" si="126"/>
        <v>0</v>
      </c>
      <c r="U41" s="3">
        <f t="shared" si="127"/>
        <v>0</v>
      </c>
      <c r="V41" s="6">
        <f t="shared" si="128"/>
        <v>0</v>
      </c>
      <c r="W41" s="2" t="str">
        <f t="shared" si="13"/>
        <v/>
      </c>
      <c r="X41" s="9"/>
      <c r="Y41">
        <f t="shared" si="14"/>
        <v>0</v>
      </c>
      <c r="Z41" s="3">
        <f t="shared" si="129"/>
        <v>0</v>
      </c>
      <c r="AA41" s="4">
        <f t="shared" si="130"/>
        <v>0</v>
      </c>
      <c r="AB41" s="3">
        <f t="shared" si="131"/>
        <v>0</v>
      </c>
      <c r="AC41" s="6">
        <f t="shared" si="132"/>
        <v>0</v>
      </c>
      <c r="AD41" s="2" t="str">
        <f t="shared" si="19"/>
        <v/>
      </c>
      <c r="AE41" s="9"/>
      <c r="AF41">
        <f t="shared" si="20"/>
        <v>0</v>
      </c>
      <c r="AG41" s="3">
        <f t="shared" si="133"/>
        <v>0</v>
      </c>
      <c r="AH41" s="4">
        <f t="shared" si="134"/>
        <v>0</v>
      </c>
      <c r="AI41" s="3">
        <f t="shared" si="135"/>
        <v>0</v>
      </c>
      <c r="AJ41" s="6">
        <f t="shared" si="136"/>
        <v>0</v>
      </c>
      <c r="AK41" s="2" t="str">
        <f t="shared" si="25"/>
        <v/>
      </c>
      <c r="AL41" s="9"/>
      <c r="AM41">
        <f t="shared" si="117"/>
        <v>0</v>
      </c>
      <c r="AN41" s="3">
        <f t="shared" si="137"/>
        <v>0</v>
      </c>
      <c r="AO41" s="4">
        <f t="shared" si="138"/>
        <v>0</v>
      </c>
      <c r="AP41" s="3">
        <f t="shared" si="139"/>
        <v>0</v>
      </c>
      <c r="AQ41" s="6">
        <f t="shared" si="140"/>
        <v>0</v>
      </c>
      <c r="AR41" s="2" t="str">
        <f t="shared" si="118"/>
        <v/>
      </c>
      <c r="AS41" s="9"/>
    </row>
    <row r="42" spans="1:45" x14ac:dyDescent="0.25">
      <c r="A42" t="s">
        <v>12</v>
      </c>
      <c r="B42" s="1">
        <v>2</v>
      </c>
      <c r="C42" s="19">
        <f t="shared" si="119"/>
        <v>1.6528925619834711</v>
      </c>
      <c r="D42">
        <v>4</v>
      </c>
      <c r="E42" s="4">
        <f t="shared" si="120"/>
        <v>0.41322314049586778</v>
      </c>
      <c r="I42">
        <f t="shared" si="116"/>
        <v>0</v>
      </c>
      <c r="K42">
        <f t="shared" si="2"/>
        <v>0</v>
      </c>
      <c r="L42" s="3">
        <f t="shared" si="121"/>
        <v>0</v>
      </c>
      <c r="M42" s="4">
        <f t="shared" si="122"/>
        <v>0</v>
      </c>
      <c r="N42" s="3">
        <f t="shared" si="123"/>
        <v>0</v>
      </c>
      <c r="O42" s="6">
        <f t="shared" si="124"/>
        <v>0</v>
      </c>
      <c r="P42" s="2" t="str">
        <f t="shared" si="7"/>
        <v/>
      </c>
      <c r="R42">
        <f t="shared" si="8"/>
        <v>0</v>
      </c>
      <c r="S42" s="3">
        <f t="shared" si="125"/>
        <v>0</v>
      </c>
      <c r="T42" s="4">
        <f t="shared" si="126"/>
        <v>0</v>
      </c>
      <c r="U42" s="3">
        <f t="shared" si="127"/>
        <v>0</v>
      </c>
      <c r="V42" s="6">
        <f t="shared" si="128"/>
        <v>0</v>
      </c>
      <c r="W42" s="2" t="str">
        <f t="shared" si="13"/>
        <v/>
      </c>
      <c r="X42" s="9"/>
      <c r="Y42">
        <f t="shared" si="14"/>
        <v>0</v>
      </c>
      <c r="Z42" s="3">
        <f t="shared" si="129"/>
        <v>0</v>
      </c>
      <c r="AA42" s="4">
        <f t="shared" si="130"/>
        <v>0</v>
      </c>
      <c r="AB42" s="3">
        <f t="shared" si="131"/>
        <v>0</v>
      </c>
      <c r="AC42" s="6">
        <f t="shared" si="132"/>
        <v>0</v>
      </c>
      <c r="AD42" s="2" t="str">
        <f t="shared" si="19"/>
        <v/>
      </c>
      <c r="AE42" s="9"/>
      <c r="AF42">
        <f t="shared" si="20"/>
        <v>0</v>
      </c>
      <c r="AG42" s="3">
        <f t="shared" si="133"/>
        <v>0</v>
      </c>
      <c r="AH42" s="4">
        <f t="shared" si="134"/>
        <v>0</v>
      </c>
      <c r="AI42" s="3">
        <f t="shared" si="135"/>
        <v>0</v>
      </c>
      <c r="AJ42" s="6">
        <f t="shared" si="136"/>
        <v>0</v>
      </c>
      <c r="AK42" s="2" t="str">
        <f t="shared" si="25"/>
        <v/>
      </c>
      <c r="AL42" s="9"/>
      <c r="AM42">
        <f t="shared" si="117"/>
        <v>0</v>
      </c>
      <c r="AN42" s="3">
        <f t="shared" si="137"/>
        <v>0</v>
      </c>
      <c r="AO42" s="4">
        <f t="shared" si="138"/>
        <v>0</v>
      </c>
      <c r="AP42" s="3">
        <f t="shared" si="139"/>
        <v>0</v>
      </c>
      <c r="AQ42" s="6">
        <f t="shared" si="140"/>
        <v>0</v>
      </c>
      <c r="AR42" s="2" t="str">
        <f t="shared" si="118"/>
        <v/>
      </c>
      <c r="AS42" s="9"/>
    </row>
    <row r="43" spans="1:45" x14ac:dyDescent="0.25">
      <c r="A43" t="s">
        <v>13</v>
      </c>
      <c r="B43" s="1">
        <v>2.75</v>
      </c>
      <c r="C43" s="19">
        <f t="shared" si="119"/>
        <v>2.2727272727272729</v>
      </c>
      <c r="D43">
        <v>4</v>
      </c>
      <c r="E43" s="4">
        <f t="shared" si="120"/>
        <v>0.56818181818181823</v>
      </c>
      <c r="I43">
        <f t="shared" si="116"/>
        <v>0</v>
      </c>
      <c r="K43">
        <f t="shared" si="2"/>
        <v>0</v>
      </c>
      <c r="L43" s="3">
        <f t="shared" si="121"/>
        <v>0</v>
      </c>
      <c r="M43" s="4">
        <f t="shared" si="122"/>
        <v>0</v>
      </c>
      <c r="N43" s="3">
        <f t="shared" si="123"/>
        <v>0</v>
      </c>
      <c r="O43" s="6">
        <f t="shared" si="124"/>
        <v>0</v>
      </c>
      <c r="P43" s="2" t="str">
        <f t="shared" si="7"/>
        <v/>
      </c>
      <c r="R43">
        <f t="shared" si="8"/>
        <v>0</v>
      </c>
      <c r="S43" s="3">
        <f t="shared" si="125"/>
        <v>0</v>
      </c>
      <c r="T43" s="4">
        <f t="shared" si="126"/>
        <v>0</v>
      </c>
      <c r="U43" s="3">
        <f t="shared" si="127"/>
        <v>0</v>
      </c>
      <c r="V43" s="6">
        <f t="shared" si="128"/>
        <v>0</v>
      </c>
      <c r="W43" s="2" t="str">
        <f t="shared" si="13"/>
        <v/>
      </c>
      <c r="X43" s="9"/>
      <c r="Y43">
        <f t="shared" si="14"/>
        <v>0</v>
      </c>
      <c r="Z43" s="3">
        <f t="shared" si="129"/>
        <v>0</v>
      </c>
      <c r="AA43" s="4">
        <f t="shared" si="130"/>
        <v>0</v>
      </c>
      <c r="AB43" s="3">
        <f t="shared" si="131"/>
        <v>0</v>
      </c>
      <c r="AC43" s="6">
        <f t="shared" si="132"/>
        <v>0</v>
      </c>
      <c r="AD43" s="2" t="str">
        <f t="shared" si="19"/>
        <v/>
      </c>
      <c r="AE43" s="9"/>
      <c r="AF43">
        <f t="shared" si="20"/>
        <v>0</v>
      </c>
      <c r="AG43" s="3">
        <f t="shared" si="133"/>
        <v>0</v>
      </c>
      <c r="AH43" s="4">
        <f t="shared" si="134"/>
        <v>0</v>
      </c>
      <c r="AI43" s="3">
        <f t="shared" si="135"/>
        <v>0</v>
      </c>
      <c r="AJ43" s="6">
        <f t="shared" si="136"/>
        <v>0</v>
      </c>
      <c r="AK43" s="2" t="str">
        <f t="shared" si="25"/>
        <v/>
      </c>
      <c r="AL43" s="9"/>
      <c r="AM43">
        <f t="shared" si="117"/>
        <v>0</v>
      </c>
      <c r="AN43" s="3">
        <f t="shared" si="137"/>
        <v>0</v>
      </c>
      <c r="AO43" s="4">
        <f t="shared" si="138"/>
        <v>0</v>
      </c>
      <c r="AP43" s="3">
        <f t="shared" si="139"/>
        <v>0</v>
      </c>
      <c r="AQ43" s="6">
        <f t="shared" si="140"/>
        <v>0</v>
      </c>
      <c r="AR43" s="2" t="str">
        <f t="shared" si="118"/>
        <v/>
      </c>
      <c r="AS43" s="9"/>
    </row>
    <row r="44" spans="1:45" x14ac:dyDescent="0.25">
      <c r="A44" t="s">
        <v>4</v>
      </c>
      <c r="B44" s="1">
        <v>4</v>
      </c>
      <c r="C44" s="19">
        <f t="shared" si="119"/>
        <v>3.3057851239669422</v>
      </c>
      <c r="D44">
        <v>1</v>
      </c>
      <c r="E44" s="4">
        <f t="shared" si="120"/>
        <v>3.3057851239669422</v>
      </c>
      <c r="I44">
        <f t="shared" si="116"/>
        <v>0</v>
      </c>
      <c r="K44">
        <f t="shared" si="2"/>
        <v>0</v>
      </c>
      <c r="L44" s="3">
        <f t="shared" si="121"/>
        <v>0</v>
      </c>
      <c r="M44" s="4">
        <f t="shared" si="122"/>
        <v>0</v>
      </c>
      <c r="N44" s="3">
        <f t="shared" si="123"/>
        <v>0</v>
      </c>
      <c r="O44" s="6">
        <f t="shared" si="124"/>
        <v>0</v>
      </c>
      <c r="P44" s="2" t="str">
        <f t="shared" si="7"/>
        <v/>
      </c>
      <c r="R44">
        <f t="shared" si="8"/>
        <v>0</v>
      </c>
      <c r="S44" s="3">
        <f t="shared" si="125"/>
        <v>0</v>
      </c>
      <c r="T44" s="4">
        <f t="shared" si="126"/>
        <v>0</v>
      </c>
      <c r="U44" s="3">
        <f t="shared" si="127"/>
        <v>0</v>
      </c>
      <c r="V44" s="6">
        <f t="shared" si="128"/>
        <v>0</v>
      </c>
      <c r="W44" s="2" t="str">
        <f t="shared" si="13"/>
        <v/>
      </c>
      <c r="X44" s="9"/>
      <c r="Y44">
        <f t="shared" si="14"/>
        <v>0</v>
      </c>
      <c r="Z44" s="3">
        <f t="shared" si="129"/>
        <v>0</v>
      </c>
      <c r="AA44" s="4">
        <f t="shared" si="130"/>
        <v>0</v>
      </c>
      <c r="AB44" s="3">
        <f t="shared" si="131"/>
        <v>0</v>
      </c>
      <c r="AC44" s="6">
        <f t="shared" si="132"/>
        <v>0</v>
      </c>
      <c r="AD44" s="2" t="str">
        <f t="shared" si="19"/>
        <v/>
      </c>
      <c r="AE44" s="9"/>
      <c r="AF44">
        <f t="shared" si="20"/>
        <v>0</v>
      </c>
      <c r="AG44" s="3">
        <f t="shared" si="133"/>
        <v>0</v>
      </c>
      <c r="AH44" s="4">
        <f t="shared" si="134"/>
        <v>0</v>
      </c>
      <c r="AI44" s="3">
        <f t="shared" si="135"/>
        <v>0</v>
      </c>
      <c r="AJ44" s="6">
        <f t="shared" si="136"/>
        <v>0</v>
      </c>
      <c r="AK44" s="2" t="str">
        <f t="shared" si="25"/>
        <v/>
      </c>
      <c r="AL44" s="9"/>
      <c r="AM44">
        <f t="shared" si="117"/>
        <v>0</v>
      </c>
      <c r="AN44" s="3">
        <f t="shared" si="137"/>
        <v>0</v>
      </c>
      <c r="AO44" s="4">
        <f t="shared" si="138"/>
        <v>0</v>
      </c>
      <c r="AP44" s="3">
        <f t="shared" si="139"/>
        <v>0</v>
      </c>
      <c r="AQ44" s="6">
        <f t="shared" si="140"/>
        <v>0</v>
      </c>
      <c r="AR44" s="2" t="str">
        <f t="shared" si="118"/>
        <v/>
      </c>
      <c r="AS44" s="9"/>
    </row>
    <row r="45" spans="1:45" x14ac:dyDescent="0.25">
      <c r="A45" t="s">
        <v>14</v>
      </c>
      <c r="B45" s="1">
        <v>4</v>
      </c>
      <c r="C45" s="19">
        <f t="shared" si="119"/>
        <v>3.3057851239669422</v>
      </c>
      <c r="D45">
        <v>1</v>
      </c>
      <c r="E45" s="4">
        <f t="shared" si="120"/>
        <v>3.3057851239669422</v>
      </c>
      <c r="I45">
        <f t="shared" si="116"/>
        <v>0</v>
      </c>
      <c r="K45">
        <f t="shared" si="2"/>
        <v>0</v>
      </c>
      <c r="L45" s="3">
        <f t="shared" si="121"/>
        <v>0</v>
      </c>
      <c r="M45" s="4">
        <f t="shared" si="122"/>
        <v>0</v>
      </c>
      <c r="N45" s="3">
        <f t="shared" si="123"/>
        <v>0</v>
      </c>
      <c r="O45" s="6">
        <f t="shared" si="124"/>
        <v>0</v>
      </c>
      <c r="P45" s="2" t="str">
        <f t="shared" si="7"/>
        <v/>
      </c>
      <c r="R45">
        <f t="shared" si="8"/>
        <v>0</v>
      </c>
      <c r="S45" s="3">
        <f t="shared" si="125"/>
        <v>0</v>
      </c>
      <c r="T45" s="4">
        <f t="shared" si="126"/>
        <v>0</v>
      </c>
      <c r="U45" s="3">
        <f t="shared" si="127"/>
        <v>0</v>
      </c>
      <c r="V45" s="6">
        <f t="shared" si="128"/>
        <v>0</v>
      </c>
      <c r="W45" s="2" t="str">
        <f t="shared" si="13"/>
        <v/>
      </c>
      <c r="X45" s="9"/>
      <c r="Y45">
        <f t="shared" si="14"/>
        <v>0</v>
      </c>
      <c r="Z45" s="3">
        <f t="shared" si="129"/>
        <v>0</v>
      </c>
      <c r="AA45" s="4">
        <f t="shared" si="130"/>
        <v>0</v>
      </c>
      <c r="AB45" s="3">
        <f t="shared" si="131"/>
        <v>0</v>
      </c>
      <c r="AC45" s="6">
        <f t="shared" si="132"/>
        <v>0</v>
      </c>
      <c r="AD45" s="2" t="str">
        <f t="shared" si="19"/>
        <v/>
      </c>
      <c r="AE45" s="9"/>
      <c r="AF45">
        <f t="shared" si="20"/>
        <v>0</v>
      </c>
      <c r="AG45" s="3">
        <f t="shared" si="133"/>
        <v>0</v>
      </c>
      <c r="AH45" s="4">
        <f t="shared" si="134"/>
        <v>0</v>
      </c>
      <c r="AI45" s="3">
        <f t="shared" si="135"/>
        <v>0</v>
      </c>
      <c r="AJ45" s="6">
        <f t="shared" si="136"/>
        <v>0</v>
      </c>
      <c r="AK45" s="2" t="str">
        <f t="shared" si="25"/>
        <v/>
      </c>
      <c r="AL45" s="9"/>
      <c r="AM45">
        <f t="shared" si="117"/>
        <v>0</v>
      </c>
      <c r="AN45" s="3">
        <f t="shared" si="137"/>
        <v>0</v>
      </c>
      <c r="AO45" s="4">
        <f t="shared" si="138"/>
        <v>0</v>
      </c>
      <c r="AP45" s="3">
        <f t="shared" si="139"/>
        <v>0</v>
      </c>
      <c r="AQ45" s="6">
        <f t="shared" si="140"/>
        <v>0</v>
      </c>
      <c r="AR45" s="2" t="str">
        <f t="shared" si="118"/>
        <v/>
      </c>
      <c r="AS45" s="9"/>
    </row>
    <row r="46" spans="1:45" x14ac:dyDescent="0.25">
      <c r="A46" t="s">
        <v>15</v>
      </c>
      <c r="B46" s="1">
        <v>1</v>
      </c>
      <c r="C46" s="19">
        <f t="shared" si="119"/>
        <v>0.82644628099173556</v>
      </c>
      <c r="D46">
        <v>1</v>
      </c>
      <c r="E46" s="4">
        <f t="shared" si="120"/>
        <v>0.82644628099173556</v>
      </c>
      <c r="I46">
        <f t="shared" si="116"/>
        <v>0</v>
      </c>
      <c r="K46">
        <f t="shared" si="2"/>
        <v>0</v>
      </c>
      <c r="L46" s="3">
        <f t="shared" si="121"/>
        <v>0</v>
      </c>
      <c r="M46" s="4">
        <f t="shared" si="122"/>
        <v>0</v>
      </c>
      <c r="N46" s="3">
        <f t="shared" si="123"/>
        <v>0</v>
      </c>
      <c r="O46" s="6">
        <f t="shared" si="124"/>
        <v>0</v>
      </c>
      <c r="P46" s="2" t="str">
        <f t="shared" si="7"/>
        <v/>
      </c>
      <c r="R46">
        <f t="shared" si="8"/>
        <v>0</v>
      </c>
      <c r="S46" s="3">
        <f t="shared" si="125"/>
        <v>0</v>
      </c>
      <c r="T46" s="4">
        <f t="shared" si="126"/>
        <v>0</v>
      </c>
      <c r="U46" s="3">
        <f t="shared" si="127"/>
        <v>0</v>
      </c>
      <c r="V46" s="6">
        <f t="shared" si="128"/>
        <v>0</v>
      </c>
      <c r="W46" s="2" t="str">
        <f t="shared" si="13"/>
        <v/>
      </c>
      <c r="X46" s="9"/>
      <c r="Y46">
        <f t="shared" si="14"/>
        <v>0</v>
      </c>
      <c r="Z46" s="3">
        <f t="shared" si="129"/>
        <v>0</v>
      </c>
      <c r="AA46" s="4">
        <f t="shared" si="130"/>
        <v>0</v>
      </c>
      <c r="AB46" s="3">
        <f t="shared" si="131"/>
        <v>0</v>
      </c>
      <c r="AC46" s="6">
        <f t="shared" si="132"/>
        <v>0</v>
      </c>
      <c r="AD46" s="2" t="str">
        <f t="shared" si="19"/>
        <v/>
      </c>
      <c r="AE46" s="9"/>
      <c r="AF46">
        <f t="shared" si="20"/>
        <v>0</v>
      </c>
      <c r="AG46" s="3">
        <f t="shared" si="133"/>
        <v>0</v>
      </c>
      <c r="AH46" s="4">
        <f t="shared" si="134"/>
        <v>0</v>
      </c>
      <c r="AI46" s="3">
        <f t="shared" si="135"/>
        <v>0</v>
      </c>
      <c r="AJ46" s="6">
        <f t="shared" si="136"/>
        <v>0</v>
      </c>
      <c r="AK46" s="2" t="str">
        <f t="shared" si="25"/>
        <v/>
      </c>
      <c r="AL46" s="9"/>
      <c r="AM46">
        <f t="shared" si="117"/>
        <v>0</v>
      </c>
      <c r="AN46" s="3">
        <f t="shared" si="137"/>
        <v>0</v>
      </c>
      <c r="AO46" s="4">
        <f t="shared" si="138"/>
        <v>0</v>
      </c>
      <c r="AP46" s="3">
        <f t="shared" si="139"/>
        <v>0</v>
      </c>
      <c r="AQ46" s="6">
        <f t="shared" si="140"/>
        <v>0</v>
      </c>
      <c r="AR46" s="2" t="str">
        <f t="shared" si="118"/>
        <v/>
      </c>
      <c r="AS46" s="9"/>
    </row>
    <row r="47" spans="1:45" x14ac:dyDescent="0.25">
      <c r="A47" t="s">
        <v>16</v>
      </c>
      <c r="B47" s="1">
        <v>14.75</v>
      </c>
      <c r="C47" s="19">
        <f t="shared" si="119"/>
        <v>12.190082644628099</v>
      </c>
      <c r="D47">
        <v>1</v>
      </c>
      <c r="E47" s="4">
        <f t="shared" si="120"/>
        <v>12.190082644628099</v>
      </c>
      <c r="I47">
        <f t="shared" si="116"/>
        <v>0</v>
      </c>
      <c r="K47">
        <f t="shared" si="2"/>
        <v>0</v>
      </c>
      <c r="L47" s="3">
        <f t="shared" si="121"/>
        <v>0</v>
      </c>
      <c r="M47" s="4">
        <f t="shared" si="122"/>
        <v>0</v>
      </c>
      <c r="N47" s="3">
        <f t="shared" si="123"/>
        <v>0</v>
      </c>
      <c r="O47" s="6">
        <f t="shared" si="124"/>
        <v>0</v>
      </c>
      <c r="P47" s="2" t="str">
        <f t="shared" si="7"/>
        <v/>
      </c>
      <c r="R47">
        <f t="shared" si="8"/>
        <v>0</v>
      </c>
      <c r="S47" s="3">
        <f t="shared" si="125"/>
        <v>0</v>
      </c>
      <c r="T47" s="4">
        <f t="shared" si="126"/>
        <v>0</v>
      </c>
      <c r="U47" s="3">
        <f t="shared" si="127"/>
        <v>0</v>
      </c>
      <c r="V47" s="6">
        <f t="shared" si="128"/>
        <v>0</v>
      </c>
      <c r="W47" s="2" t="str">
        <f t="shared" si="13"/>
        <v/>
      </c>
      <c r="X47" s="9"/>
      <c r="Y47">
        <f t="shared" si="14"/>
        <v>0</v>
      </c>
      <c r="Z47" s="3">
        <f t="shared" si="129"/>
        <v>0</v>
      </c>
      <c r="AA47" s="4">
        <f t="shared" si="130"/>
        <v>0</v>
      </c>
      <c r="AB47" s="3">
        <f t="shared" si="131"/>
        <v>0</v>
      </c>
      <c r="AC47" s="6">
        <f t="shared" si="132"/>
        <v>0</v>
      </c>
      <c r="AD47" s="2" t="str">
        <f t="shared" si="19"/>
        <v/>
      </c>
      <c r="AE47" s="9"/>
      <c r="AF47">
        <f t="shared" si="20"/>
        <v>0</v>
      </c>
      <c r="AG47" s="3">
        <f t="shared" si="133"/>
        <v>0</v>
      </c>
      <c r="AH47" s="4">
        <f t="shared" si="134"/>
        <v>0</v>
      </c>
      <c r="AI47" s="3">
        <f t="shared" si="135"/>
        <v>0</v>
      </c>
      <c r="AJ47" s="6">
        <f t="shared" si="136"/>
        <v>0</v>
      </c>
      <c r="AK47" s="2" t="str">
        <f t="shared" si="25"/>
        <v/>
      </c>
      <c r="AL47" s="9"/>
      <c r="AM47">
        <f t="shared" si="117"/>
        <v>0</v>
      </c>
      <c r="AN47" s="3">
        <f t="shared" si="137"/>
        <v>0</v>
      </c>
      <c r="AO47" s="4">
        <f t="shared" si="138"/>
        <v>0</v>
      </c>
      <c r="AP47" s="3">
        <f t="shared" si="139"/>
        <v>0</v>
      </c>
      <c r="AQ47" s="6">
        <f t="shared" si="140"/>
        <v>0</v>
      </c>
      <c r="AR47" s="2" t="str">
        <f t="shared" si="118"/>
        <v/>
      </c>
      <c r="AS47" s="9"/>
    </row>
    <row r="48" spans="1:45" x14ac:dyDescent="0.25">
      <c r="A48" t="s">
        <v>17</v>
      </c>
      <c r="B48" s="1">
        <v>16.25</v>
      </c>
      <c r="C48" s="19">
        <f t="shared" si="119"/>
        <v>13.429752066115704</v>
      </c>
      <c r="D48">
        <v>5</v>
      </c>
      <c r="E48" s="4">
        <f t="shared" si="120"/>
        <v>2.6859504132231407</v>
      </c>
      <c r="I48">
        <f t="shared" si="116"/>
        <v>0</v>
      </c>
      <c r="K48">
        <f t="shared" si="2"/>
        <v>0</v>
      </c>
      <c r="L48" s="3">
        <f t="shared" si="121"/>
        <v>0</v>
      </c>
      <c r="M48" s="4">
        <f t="shared" si="122"/>
        <v>0</v>
      </c>
      <c r="N48" s="3">
        <f t="shared" si="123"/>
        <v>0</v>
      </c>
      <c r="O48" s="6">
        <f t="shared" si="124"/>
        <v>0</v>
      </c>
      <c r="P48" s="2" t="str">
        <f t="shared" si="7"/>
        <v/>
      </c>
      <c r="R48">
        <f t="shared" si="8"/>
        <v>0</v>
      </c>
      <c r="S48" s="3">
        <f t="shared" si="125"/>
        <v>0</v>
      </c>
      <c r="T48" s="4">
        <f t="shared" si="126"/>
        <v>0</v>
      </c>
      <c r="U48" s="3">
        <f t="shared" si="127"/>
        <v>0</v>
      </c>
      <c r="V48" s="6">
        <f t="shared" si="128"/>
        <v>0</v>
      </c>
      <c r="W48" s="2" t="str">
        <f t="shared" si="13"/>
        <v/>
      </c>
      <c r="X48" s="9"/>
      <c r="Y48">
        <f t="shared" si="14"/>
        <v>0</v>
      </c>
      <c r="Z48" s="3">
        <f t="shared" si="129"/>
        <v>0</v>
      </c>
      <c r="AA48" s="4">
        <f t="shared" si="130"/>
        <v>0</v>
      </c>
      <c r="AB48" s="3">
        <f t="shared" si="131"/>
        <v>0</v>
      </c>
      <c r="AC48" s="6">
        <f t="shared" si="132"/>
        <v>0</v>
      </c>
      <c r="AD48" s="2" t="str">
        <f t="shared" si="19"/>
        <v/>
      </c>
      <c r="AE48" s="9"/>
      <c r="AF48">
        <f t="shared" si="20"/>
        <v>0</v>
      </c>
      <c r="AG48" s="3">
        <f t="shared" si="133"/>
        <v>0</v>
      </c>
      <c r="AH48" s="4">
        <f t="shared" si="134"/>
        <v>0</v>
      </c>
      <c r="AI48" s="3">
        <f t="shared" si="135"/>
        <v>0</v>
      </c>
      <c r="AJ48" s="6">
        <f t="shared" si="136"/>
        <v>0</v>
      </c>
      <c r="AK48" s="2" t="str">
        <f t="shared" si="25"/>
        <v/>
      </c>
      <c r="AL48" s="9"/>
      <c r="AM48">
        <f t="shared" si="117"/>
        <v>0</v>
      </c>
      <c r="AN48" s="3">
        <f t="shared" si="137"/>
        <v>0</v>
      </c>
      <c r="AO48" s="4">
        <f t="shared" si="138"/>
        <v>0</v>
      </c>
      <c r="AP48" s="3">
        <f t="shared" si="139"/>
        <v>0</v>
      </c>
      <c r="AQ48" s="6">
        <f t="shared" si="140"/>
        <v>0</v>
      </c>
      <c r="AR48" s="2" t="str">
        <f t="shared" si="118"/>
        <v/>
      </c>
      <c r="AS48" s="9"/>
    </row>
    <row r="49" spans="1:45" x14ac:dyDescent="0.25">
      <c r="A49" t="s">
        <v>18</v>
      </c>
      <c r="B49" s="1">
        <v>14</v>
      </c>
      <c r="C49" s="19">
        <f t="shared" si="119"/>
        <v>11.570247933884298</v>
      </c>
      <c r="D49">
        <v>10</v>
      </c>
      <c r="E49" s="4">
        <f t="shared" si="120"/>
        <v>1.1570247933884299</v>
      </c>
      <c r="I49">
        <f t="shared" si="116"/>
        <v>0</v>
      </c>
      <c r="K49">
        <f t="shared" si="2"/>
        <v>0</v>
      </c>
      <c r="L49" s="3">
        <f t="shared" si="121"/>
        <v>0</v>
      </c>
      <c r="M49" s="4">
        <f t="shared" si="122"/>
        <v>0</v>
      </c>
      <c r="N49" s="3">
        <f t="shared" si="123"/>
        <v>0</v>
      </c>
      <c r="O49" s="6">
        <f t="shared" si="124"/>
        <v>0</v>
      </c>
      <c r="P49" s="2" t="str">
        <f t="shared" si="7"/>
        <v/>
      </c>
      <c r="R49">
        <f t="shared" si="8"/>
        <v>0</v>
      </c>
      <c r="S49" s="3">
        <f t="shared" si="125"/>
        <v>0</v>
      </c>
      <c r="T49" s="4">
        <f t="shared" si="126"/>
        <v>0</v>
      </c>
      <c r="U49" s="3">
        <f t="shared" si="127"/>
        <v>0</v>
      </c>
      <c r="V49" s="6">
        <f t="shared" si="128"/>
        <v>0</v>
      </c>
      <c r="W49" s="2" t="str">
        <f t="shared" si="13"/>
        <v/>
      </c>
      <c r="X49" s="9"/>
      <c r="Y49">
        <f t="shared" si="14"/>
        <v>0</v>
      </c>
      <c r="Z49" s="3">
        <f t="shared" si="129"/>
        <v>0</v>
      </c>
      <c r="AA49" s="4">
        <f t="shared" si="130"/>
        <v>0</v>
      </c>
      <c r="AB49" s="3">
        <f t="shared" si="131"/>
        <v>0</v>
      </c>
      <c r="AC49" s="6">
        <f t="shared" si="132"/>
        <v>0</v>
      </c>
      <c r="AD49" s="2" t="str">
        <f t="shared" si="19"/>
        <v/>
      </c>
      <c r="AE49" s="9"/>
      <c r="AF49">
        <f t="shared" si="20"/>
        <v>0</v>
      </c>
      <c r="AG49" s="3">
        <f t="shared" si="133"/>
        <v>0</v>
      </c>
      <c r="AH49" s="4">
        <f t="shared" si="134"/>
        <v>0</v>
      </c>
      <c r="AI49" s="3">
        <f t="shared" si="135"/>
        <v>0</v>
      </c>
      <c r="AJ49" s="6">
        <f t="shared" si="136"/>
        <v>0</v>
      </c>
      <c r="AK49" s="2" t="str">
        <f t="shared" si="25"/>
        <v/>
      </c>
      <c r="AL49" s="9"/>
      <c r="AM49">
        <f t="shared" si="117"/>
        <v>0</v>
      </c>
      <c r="AN49" s="3">
        <f t="shared" si="137"/>
        <v>0</v>
      </c>
      <c r="AO49" s="4">
        <f t="shared" si="138"/>
        <v>0</v>
      </c>
      <c r="AP49" s="3">
        <f t="shared" si="139"/>
        <v>0</v>
      </c>
      <c r="AQ49" s="6">
        <f t="shared" si="140"/>
        <v>0</v>
      </c>
      <c r="AR49" s="2" t="str">
        <f t="shared" si="118"/>
        <v/>
      </c>
      <c r="AS49" s="9"/>
    </row>
    <row r="50" spans="1:45" x14ac:dyDescent="0.25">
      <c r="A50" t="s">
        <v>19</v>
      </c>
      <c r="B50" s="1">
        <v>4.5</v>
      </c>
      <c r="C50" s="19">
        <f t="shared" si="119"/>
        <v>3.71900826446281</v>
      </c>
      <c r="D50">
        <v>250</v>
      </c>
      <c r="E50" s="4">
        <f t="shared" si="120"/>
        <v>1.487603305785124E-2</v>
      </c>
      <c r="G50">
        <v>32</v>
      </c>
      <c r="H50">
        <v>20</v>
      </c>
      <c r="I50">
        <f t="shared" si="116"/>
        <v>84</v>
      </c>
      <c r="K50">
        <f t="shared" si="2"/>
        <v>84</v>
      </c>
      <c r="L50" s="3">
        <f t="shared" si="121"/>
        <v>1</v>
      </c>
      <c r="M50" s="4">
        <f t="shared" si="122"/>
        <v>1.2495867768595041</v>
      </c>
      <c r="N50" s="3">
        <f t="shared" si="123"/>
        <v>166</v>
      </c>
      <c r="O50" s="6">
        <f t="shared" si="124"/>
        <v>3.71900826446281</v>
      </c>
      <c r="P50" s="2">
        <f t="shared" si="7"/>
        <v>0.33600000000000002</v>
      </c>
      <c r="R50">
        <f t="shared" si="8"/>
        <v>168</v>
      </c>
      <c r="S50" s="3">
        <f t="shared" si="125"/>
        <v>1</v>
      </c>
      <c r="T50" s="4">
        <f t="shared" si="126"/>
        <v>2.4991735537190083</v>
      </c>
      <c r="U50" s="3">
        <f t="shared" si="127"/>
        <v>82</v>
      </c>
      <c r="V50" s="6">
        <f t="shared" si="128"/>
        <v>3.71900826446281</v>
      </c>
      <c r="W50" s="2">
        <f t="shared" si="13"/>
        <v>0.67200000000000004</v>
      </c>
      <c r="X50" s="9"/>
      <c r="Y50">
        <f t="shared" si="14"/>
        <v>252</v>
      </c>
      <c r="Z50" s="3">
        <f t="shared" si="129"/>
        <v>2</v>
      </c>
      <c r="AA50" s="4">
        <f t="shared" si="130"/>
        <v>3.7487603305785124</v>
      </c>
      <c r="AB50" s="3">
        <f t="shared" si="131"/>
        <v>248</v>
      </c>
      <c r="AC50" s="6">
        <f t="shared" si="132"/>
        <v>7.4380165289256199</v>
      </c>
      <c r="AD50" s="2">
        <f t="shared" si="19"/>
        <v>0.504</v>
      </c>
      <c r="AE50" s="9"/>
      <c r="AF50">
        <f t="shared" si="20"/>
        <v>336</v>
      </c>
      <c r="AG50" s="3">
        <f t="shared" si="133"/>
        <v>2</v>
      </c>
      <c r="AH50" s="4">
        <f t="shared" si="134"/>
        <v>4.9983471074380166</v>
      </c>
      <c r="AI50" s="3">
        <f t="shared" si="135"/>
        <v>164</v>
      </c>
      <c r="AJ50" s="6">
        <f t="shared" si="136"/>
        <v>7.4380165289256199</v>
      </c>
      <c r="AK50" s="2">
        <f t="shared" si="25"/>
        <v>0.67200000000000004</v>
      </c>
      <c r="AL50" s="9"/>
      <c r="AM50">
        <f t="shared" si="117"/>
        <v>336</v>
      </c>
      <c r="AN50" s="3">
        <f t="shared" si="137"/>
        <v>2</v>
      </c>
      <c r="AO50" s="4">
        <f t="shared" si="138"/>
        <v>4.9983471074380166</v>
      </c>
      <c r="AP50" s="3">
        <f t="shared" si="139"/>
        <v>164</v>
      </c>
      <c r="AQ50" s="6">
        <f t="shared" si="140"/>
        <v>7.4380165289256199</v>
      </c>
      <c r="AR50" s="2">
        <f t="shared" si="118"/>
        <v>0.67200000000000004</v>
      </c>
      <c r="AS50" s="9"/>
    </row>
    <row r="51" spans="1:45" x14ac:dyDescent="0.25">
      <c r="A51" t="s">
        <v>20</v>
      </c>
      <c r="B51" s="1">
        <v>4.5</v>
      </c>
      <c r="C51" s="19">
        <f t="shared" si="119"/>
        <v>3.71900826446281</v>
      </c>
      <c r="D51">
        <v>100</v>
      </c>
      <c r="E51" s="4">
        <f t="shared" si="120"/>
        <v>3.71900826446281E-2</v>
      </c>
      <c r="G51">
        <v>2</v>
      </c>
      <c r="I51">
        <f t="shared" si="116"/>
        <v>4</v>
      </c>
      <c r="K51">
        <f t="shared" si="2"/>
        <v>4</v>
      </c>
      <c r="L51" s="3">
        <f t="shared" si="121"/>
        <v>1</v>
      </c>
      <c r="M51" s="4">
        <f t="shared" si="122"/>
        <v>0.1487603305785124</v>
      </c>
      <c r="N51" s="3">
        <f t="shared" si="123"/>
        <v>96</v>
      </c>
      <c r="O51" s="6">
        <f t="shared" si="124"/>
        <v>3.71900826446281</v>
      </c>
      <c r="P51" s="2">
        <f t="shared" si="7"/>
        <v>0.04</v>
      </c>
      <c r="R51">
        <f t="shared" si="8"/>
        <v>8</v>
      </c>
      <c r="S51" s="3">
        <f t="shared" si="125"/>
        <v>1</v>
      </c>
      <c r="T51" s="4">
        <f t="shared" si="126"/>
        <v>0.2975206611570248</v>
      </c>
      <c r="U51" s="3">
        <f t="shared" si="127"/>
        <v>92</v>
      </c>
      <c r="V51" s="6">
        <f t="shared" si="128"/>
        <v>3.71900826446281</v>
      </c>
      <c r="W51" s="2">
        <f t="shared" si="13"/>
        <v>0.08</v>
      </c>
      <c r="X51" s="9"/>
      <c r="Y51">
        <f t="shared" si="14"/>
        <v>12</v>
      </c>
      <c r="Z51" s="3">
        <f t="shared" si="129"/>
        <v>1</v>
      </c>
      <c r="AA51" s="4">
        <f t="shared" si="130"/>
        <v>0.4462809917355372</v>
      </c>
      <c r="AB51" s="3">
        <f t="shared" si="131"/>
        <v>88</v>
      </c>
      <c r="AC51" s="6">
        <f t="shared" si="132"/>
        <v>3.71900826446281</v>
      </c>
      <c r="AD51" s="2">
        <f t="shared" si="19"/>
        <v>0.12</v>
      </c>
      <c r="AE51" s="9"/>
      <c r="AF51">
        <f t="shared" si="20"/>
        <v>16</v>
      </c>
      <c r="AG51" s="3">
        <f t="shared" si="133"/>
        <v>1</v>
      </c>
      <c r="AH51" s="4">
        <f t="shared" si="134"/>
        <v>0.5950413223140496</v>
      </c>
      <c r="AI51" s="3">
        <f t="shared" si="135"/>
        <v>84</v>
      </c>
      <c r="AJ51" s="6">
        <f t="shared" si="136"/>
        <v>3.71900826446281</v>
      </c>
      <c r="AK51" s="2">
        <f t="shared" si="25"/>
        <v>0.16</v>
      </c>
      <c r="AL51" s="9"/>
      <c r="AM51">
        <f t="shared" si="117"/>
        <v>16</v>
      </c>
      <c r="AN51" s="3">
        <f t="shared" si="137"/>
        <v>1</v>
      </c>
      <c r="AO51" s="4">
        <f t="shared" si="138"/>
        <v>0.5950413223140496</v>
      </c>
      <c r="AP51" s="3">
        <f t="shared" si="139"/>
        <v>84</v>
      </c>
      <c r="AQ51" s="6">
        <f t="shared" si="140"/>
        <v>3.71900826446281</v>
      </c>
      <c r="AR51" s="2">
        <f t="shared" si="118"/>
        <v>0.16</v>
      </c>
      <c r="AS51" s="9"/>
    </row>
    <row r="52" spans="1:45" x14ac:dyDescent="0.25">
      <c r="A52" t="s">
        <v>21</v>
      </c>
      <c r="B52" s="1">
        <v>5.25</v>
      </c>
      <c r="C52" s="19">
        <f t="shared" si="119"/>
        <v>4.338842975206612</v>
      </c>
      <c r="D52">
        <v>50</v>
      </c>
      <c r="E52" s="4">
        <f t="shared" si="120"/>
        <v>8.6776859504132234E-2</v>
      </c>
      <c r="I52">
        <f t="shared" si="116"/>
        <v>0</v>
      </c>
      <c r="K52">
        <f t="shared" si="2"/>
        <v>0</v>
      </c>
      <c r="L52" s="3">
        <f t="shared" si="121"/>
        <v>0</v>
      </c>
      <c r="M52" s="4">
        <f t="shared" si="122"/>
        <v>0</v>
      </c>
      <c r="N52" s="3">
        <f t="shared" si="123"/>
        <v>0</v>
      </c>
      <c r="O52" s="6">
        <f t="shared" si="124"/>
        <v>0</v>
      </c>
      <c r="P52" s="2" t="str">
        <f t="shared" si="7"/>
        <v/>
      </c>
      <c r="R52">
        <f t="shared" si="8"/>
        <v>0</v>
      </c>
      <c r="S52" s="3">
        <f t="shared" si="125"/>
        <v>0</v>
      </c>
      <c r="T52" s="4">
        <f t="shared" si="126"/>
        <v>0</v>
      </c>
      <c r="U52" s="3">
        <f t="shared" si="127"/>
        <v>0</v>
      </c>
      <c r="V52" s="6">
        <f t="shared" si="128"/>
        <v>0</v>
      </c>
      <c r="W52" s="2" t="str">
        <f t="shared" si="13"/>
        <v/>
      </c>
      <c r="X52" s="9"/>
      <c r="Y52">
        <f t="shared" si="14"/>
        <v>0</v>
      </c>
      <c r="Z52" s="3">
        <f t="shared" si="129"/>
        <v>0</v>
      </c>
      <c r="AA52" s="4">
        <f t="shared" si="130"/>
        <v>0</v>
      </c>
      <c r="AB52" s="3">
        <f t="shared" si="131"/>
        <v>0</v>
      </c>
      <c r="AC52" s="6">
        <f t="shared" si="132"/>
        <v>0</v>
      </c>
      <c r="AD52" s="2" t="str">
        <f t="shared" si="19"/>
        <v/>
      </c>
      <c r="AE52" s="9"/>
      <c r="AF52">
        <f t="shared" si="20"/>
        <v>0</v>
      </c>
      <c r="AG52" s="3">
        <f t="shared" si="133"/>
        <v>0</v>
      </c>
      <c r="AH52" s="4">
        <f t="shared" si="134"/>
        <v>0</v>
      </c>
      <c r="AI52" s="3">
        <f t="shared" si="135"/>
        <v>0</v>
      </c>
      <c r="AJ52" s="6">
        <f t="shared" si="136"/>
        <v>0</v>
      </c>
      <c r="AK52" s="2" t="str">
        <f t="shared" si="25"/>
        <v/>
      </c>
      <c r="AL52" s="9"/>
      <c r="AM52">
        <f t="shared" si="117"/>
        <v>0</v>
      </c>
      <c r="AN52" s="3">
        <f t="shared" si="137"/>
        <v>0</v>
      </c>
      <c r="AO52" s="4">
        <f t="shared" si="138"/>
        <v>0</v>
      </c>
      <c r="AP52" s="3">
        <f t="shared" si="139"/>
        <v>0</v>
      </c>
      <c r="AQ52" s="6">
        <f t="shared" si="140"/>
        <v>0</v>
      </c>
      <c r="AR52" s="2" t="str">
        <f t="shared" si="118"/>
        <v/>
      </c>
      <c r="AS52" s="9"/>
    </row>
    <row r="53" spans="1:45" x14ac:dyDescent="0.25">
      <c r="A53" t="s">
        <v>22</v>
      </c>
      <c r="B53" s="1">
        <v>4.95</v>
      </c>
      <c r="C53" s="19">
        <f t="shared" si="119"/>
        <v>4.0909090909090908</v>
      </c>
      <c r="D53">
        <v>4</v>
      </c>
      <c r="E53" s="4">
        <f t="shared" si="120"/>
        <v>1.0227272727272727</v>
      </c>
      <c r="I53">
        <f t="shared" si="116"/>
        <v>0</v>
      </c>
      <c r="K53">
        <f t="shared" si="2"/>
        <v>0</v>
      </c>
      <c r="L53" s="3">
        <f t="shared" si="121"/>
        <v>0</v>
      </c>
      <c r="M53" s="4">
        <f t="shared" si="122"/>
        <v>0</v>
      </c>
      <c r="N53" s="3">
        <f t="shared" si="123"/>
        <v>0</v>
      </c>
      <c r="O53" s="6">
        <f t="shared" si="124"/>
        <v>0</v>
      </c>
      <c r="P53" s="2" t="str">
        <f t="shared" si="7"/>
        <v/>
      </c>
      <c r="R53">
        <f t="shared" si="8"/>
        <v>0</v>
      </c>
      <c r="S53" s="3">
        <f t="shared" si="125"/>
        <v>0</v>
      </c>
      <c r="T53" s="4">
        <f t="shared" si="126"/>
        <v>0</v>
      </c>
      <c r="U53" s="3">
        <f t="shared" si="127"/>
        <v>0</v>
      </c>
      <c r="V53" s="6">
        <f t="shared" si="128"/>
        <v>0</v>
      </c>
      <c r="W53" s="2" t="str">
        <f t="shared" si="13"/>
        <v/>
      </c>
      <c r="X53" s="9"/>
      <c r="Y53">
        <f t="shared" si="14"/>
        <v>0</v>
      </c>
      <c r="Z53" s="3">
        <f t="shared" si="129"/>
        <v>0</v>
      </c>
      <c r="AA53" s="4">
        <f t="shared" si="130"/>
        <v>0</v>
      </c>
      <c r="AB53" s="3">
        <f t="shared" si="131"/>
        <v>0</v>
      </c>
      <c r="AC53" s="6">
        <f t="shared" si="132"/>
        <v>0</v>
      </c>
      <c r="AD53" s="2" t="str">
        <f t="shared" si="19"/>
        <v/>
      </c>
      <c r="AE53" s="9"/>
      <c r="AF53">
        <f t="shared" si="20"/>
        <v>0</v>
      </c>
      <c r="AG53" s="3">
        <f t="shared" si="133"/>
        <v>0</v>
      </c>
      <c r="AH53" s="4">
        <f t="shared" si="134"/>
        <v>0</v>
      </c>
      <c r="AI53" s="3">
        <f t="shared" si="135"/>
        <v>0</v>
      </c>
      <c r="AJ53" s="6">
        <f t="shared" si="136"/>
        <v>0</v>
      </c>
      <c r="AK53" s="2" t="str">
        <f t="shared" si="25"/>
        <v/>
      </c>
      <c r="AL53" s="9"/>
      <c r="AM53">
        <f t="shared" si="117"/>
        <v>0</v>
      </c>
      <c r="AN53" s="3">
        <f t="shared" si="137"/>
        <v>0</v>
      </c>
      <c r="AO53" s="4">
        <f t="shared" si="138"/>
        <v>0</v>
      </c>
      <c r="AP53" s="3">
        <f t="shared" si="139"/>
        <v>0</v>
      </c>
      <c r="AQ53" s="6">
        <f t="shared" si="140"/>
        <v>0</v>
      </c>
      <c r="AR53" s="2" t="str">
        <f t="shared" si="118"/>
        <v/>
      </c>
      <c r="AS53" s="9"/>
    </row>
    <row r="54" spans="1:45" x14ac:dyDescent="0.25">
      <c r="A54" t="s">
        <v>23</v>
      </c>
      <c r="B54" s="1">
        <v>1.95</v>
      </c>
      <c r="C54" s="19">
        <f t="shared" si="119"/>
        <v>1.6115702479338843</v>
      </c>
      <c r="D54">
        <v>25</v>
      </c>
      <c r="E54" s="4">
        <f t="shared" si="120"/>
        <v>6.4462809917355368E-2</v>
      </c>
      <c r="G54">
        <v>1</v>
      </c>
      <c r="I54">
        <f t="shared" si="116"/>
        <v>2</v>
      </c>
      <c r="K54">
        <f t="shared" si="2"/>
        <v>2</v>
      </c>
      <c r="L54" s="3">
        <f t="shared" si="121"/>
        <v>1</v>
      </c>
      <c r="M54" s="4">
        <f t="shared" si="122"/>
        <v>0.12892561983471074</v>
      </c>
      <c r="N54" s="3">
        <f t="shared" si="123"/>
        <v>23</v>
      </c>
      <c r="O54" s="6">
        <f t="shared" si="124"/>
        <v>1.6115702479338843</v>
      </c>
      <c r="P54" s="2">
        <f t="shared" si="7"/>
        <v>0.08</v>
      </c>
      <c r="R54">
        <f t="shared" si="8"/>
        <v>4</v>
      </c>
      <c r="S54" s="3">
        <f t="shared" si="125"/>
        <v>1</v>
      </c>
      <c r="T54" s="4">
        <f t="shared" si="126"/>
        <v>0.25785123966942147</v>
      </c>
      <c r="U54" s="3">
        <f t="shared" si="127"/>
        <v>21</v>
      </c>
      <c r="V54" s="6">
        <f t="shared" si="128"/>
        <v>1.6115702479338843</v>
      </c>
      <c r="W54" s="2">
        <f t="shared" si="13"/>
        <v>0.16</v>
      </c>
      <c r="X54" s="9"/>
      <c r="Y54">
        <f t="shared" si="14"/>
        <v>6</v>
      </c>
      <c r="Z54" s="3">
        <f t="shared" si="129"/>
        <v>1</v>
      </c>
      <c r="AA54" s="4">
        <f t="shared" si="130"/>
        <v>0.38677685950413221</v>
      </c>
      <c r="AB54" s="3">
        <f t="shared" si="131"/>
        <v>19</v>
      </c>
      <c r="AC54" s="6">
        <f t="shared" si="132"/>
        <v>1.6115702479338843</v>
      </c>
      <c r="AD54" s="2">
        <f t="shared" si="19"/>
        <v>0.24</v>
      </c>
      <c r="AE54" s="9"/>
      <c r="AF54">
        <f t="shared" si="20"/>
        <v>8</v>
      </c>
      <c r="AG54" s="3">
        <f t="shared" si="133"/>
        <v>1</v>
      </c>
      <c r="AH54" s="4">
        <f t="shared" si="134"/>
        <v>0.51570247933884295</v>
      </c>
      <c r="AI54" s="3">
        <f t="shared" si="135"/>
        <v>17</v>
      </c>
      <c r="AJ54" s="6">
        <f t="shared" si="136"/>
        <v>1.6115702479338843</v>
      </c>
      <c r="AK54" s="2">
        <f t="shared" si="25"/>
        <v>0.32</v>
      </c>
      <c r="AL54" s="9"/>
      <c r="AM54">
        <f t="shared" si="117"/>
        <v>8</v>
      </c>
      <c r="AN54" s="3">
        <f t="shared" si="137"/>
        <v>1</v>
      </c>
      <c r="AO54" s="4">
        <f t="shared" si="138"/>
        <v>0.51570247933884295</v>
      </c>
      <c r="AP54" s="3">
        <f t="shared" si="139"/>
        <v>17</v>
      </c>
      <c r="AQ54" s="6">
        <f t="shared" si="140"/>
        <v>1.6115702479338843</v>
      </c>
      <c r="AR54" s="2">
        <f t="shared" si="118"/>
        <v>0.32</v>
      </c>
      <c r="AS54" s="9"/>
    </row>
    <row r="55" spans="1:45" x14ac:dyDescent="0.25">
      <c r="A55" t="s">
        <v>24</v>
      </c>
      <c r="B55" s="1">
        <v>8.1300000000000008</v>
      </c>
      <c r="C55" s="19">
        <f t="shared" si="119"/>
        <v>6.7190082644628104</v>
      </c>
      <c r="D55">
        <v>100</v>
      </c>
      <c r="E55" s="4">
        <f t="shared" si="120"/>
        <v>6.7190082644628099E-2</v>
      </c>
      <c r="G55">
        <v>1</v>
      </c>
      <c r="H55">
        <v>4</v>
      </c>
      <c r="I55">
        <f t="shared" si="116"/>
        <v>6</v>
      </c>
      <c r="K55">
        <f t="shared" si="2"/>
        <v>6</v>
      </c>
      <c r="L55" s="3">
        <f t="shared" si="121"/>
        <v>1</v>
      </c>
      <c r="M55" s="4">
        <f t="shared" si="122"/>
        <v>0.40314049586776857</v>
      </c>
      <c r="N55" s="3">
        <f t="shared" si="123"/>
        <v>94</v>
      </c>
      <c r="O55" s="6">
        <f t="shared" si="124"/>
        <v>6.7190082644628104</v>
      </c>
      <c r="P55" s="2">
        <f t="shared" si="7"/>
        <v>0.06</v>
      </c>
      <c r="R55">
        <f t="shared" si="8"/>
        <v>12</v>
      </c>
      <c r="S55" s="3">
        <f t="shared" si="125"/>
        <v>1</v>
      </c>
      <c r="T55" s="4">
        <f t="shared" si="126"/>
        <v>0.80628099173553713</v>
      </c>
      <c r="U55" s="3">
        <f t="shared" si="127"/>
        <v>88</v>
      </c>
      <c r="V55" s="6">
        <f t="shared" si="128"/>
        <v>6.7190082644628104</v>
      </c>
      <c r="W55" s="2">
        <f t="shared" si="13"/>
        <v>0.12</v>
      </c>
      <c r="X55" s="9"/>
      <c r="Y55">
        <f t="shared" si="14"/>
        <v>18</v>
      </c>
      <c r="Z55" s="3">
        <f t="shared" si="129"/>
        <v>1</v>
      </c>
      <c r="AA55" s="4">
        <f t="shared" si="130"/>
        <v>1.2094214876033058</v>
      </c>
      <c r="AB55" s="3">
        <f t="shared" si="131"/>
        <v>82</v>
      </c>
      <c r="AC55" s="6">
        <f t="shared" si="132"/>
        <v>6.7190082644628104</v>
      </c>
      <c r="AD55" s="2">
        <f t="shared" si="19"/>
        <v>0.18</v>
      </c>
      <c r="AE55" s="9"/>
      <c r="AF55">
        <f t="shared" si="20"/>
        <v>24</v>
      </c>
      <c r="AG55" s="3">
        <f t="shared" si="133"/>
        <v>1</v>
      </c>
      <c r="AH55" s="4">
        <f t="shared" si="134"/>
        <v>1.6125619834710743</v>
      </c>
      <c r="AI55" s="3">
        <f t="shared" si="135"/>
        <v>76</v>
      </c>
      <c r="AJ55" s="6">
        <f t="shared" si="136"/>
        <v>6.7190082644628104</v>
      </c>
      <c r="AK55" s="2">
        <f t="shared" si="25"/>
        <v>0.24</v>
      </c>
      <c r="AL55" s="9"/>
      <c r="AM55">
        <f t="shared" si="117"/>
        <v>24</v>
      </c>
      <c r="AN55" s="3">
        <f t="shared" si="137"/>
        <v>1</v>
      </c>
      <c r="AO55" s="4">
        <f t="shared" si="138"/>
        <v>1.6125619834710743</v>
      </c>
      <c r="AP55" s="3">
        <f t="shared" si="139"/>
        <v>76</v>
      </c>
      <c r="AQ55" s="6">
        <f t="shared" si="140"/>
        <v>6.7190082644628104</v>
      </c>
      <c r="AR55" s="2">
        <f t="shared" si="118"/>
        <v>0.24</v>
      </c>
      <c r="AS55" s="9"/>
    </row>
    <row r="56" spans="1:45" x14ac:dyDescent="0.25">
      <c r="A56" t="s">
        <v>25</v>
      </c>
      <c r="B56" s="1">
        <v>13.85</v>
      </c>
      <c r="C56" s="19">
        <f t="shared" si="119"/>
        <v>11.446280991735538</v>
      </c>
      <c r="D56">
        <v>250</v>
      </c>
      <c r="E56" s="4">
        <f t="shared" si="120"/>
        <v>4.5785123966942148E-2</v>
      </c>
      <c r="G56">
        <v>32</v>
      </c>
      <c r="H56">
        <v>16</v>
      </c>
      <c r="I56">
        <f t="shared" si="116"/>
        <v>80</v>
      </c>
      <c r="K56">
        <f t="shared" si="2"/>
        <v>80</v>
      </c>
      <c r="L56" s="3">
        <f t="shared" si="121"/>
        <v>1</v>
      </c>
      <c r="M56" s="4">
        <f t="shared" si="122"/>
        <v>3.6628099173553719</v>
      </c>
      <c r="N56" s="3">
        <f t="shared" si="123"/>
        <v>170</v>
      </c>
      <c r="O56" s="6">
        <f t="shared" si="124"/>
        <v>11.446280991735538</v>
      </c>
      <c r="P56" s="2">
        <f t="shared" si="7"/>
        <v>0.32</v>
      </c>
      <c r="R56">
        <f t="shared" si="8"/>
        <v>160</v>
      </c>
      <c r="S56" s="3">
        <f t="shared" si="125"/>
        <v>1</v>
      </c>
      <c r="T56" s="4">
        <f t="shared" si="126"/>
        <v>7.3256198347107437</v>
      </c>
      <c r="U56" s="3">
        <f t="shared" si="127"/>
        <v>90</v>
      </c>
      <c r="V56" s="6">
        <f t="shared" si="128"/>
        <v>11.446280991735538</v>
      </c>
      <c r="W56" s="2">
        <f t="shared" si="13"/>
        <v>0.64</v>
      </c>
      <c r="X56" s="9"/>
      <c r="Y56">
        <f t="shared" si="14"/>
        <v>240</v>
      </c>
      <c r="Z56" s="3">
        <f t="shared" si="129"/>
        <v>1</v>
      </c>
      <c r="AA56" s="4">
        <f t="shared" si="130"/>
        <v>10.988429752066116</v>
      </c>
      <c r="AB56" s="3">
        <f t="shared" si="131"/>
        <v>10</v>
      </c>
      <c r="AC56" s="6">
        <f t="shared" si="132"/>
        <v>11.446280991735538</v>
      </c>
      <c r="AD56" s="2">
        <f t="shared" si="19"/>
        <v>0.96</v>
      </c>
      <c r="AE56" s="9"/>
      <c r="AF56">
        <f t="shared" si="20"/>
        <v>320</v>
      </c>
      <c r="AG56" s="3">
        <f t="shared" si="133"/>
        <v>2</v>
      </c>
      <c r="AH56" s="4">
        <f t="shared" si="134"/>
        <v>14.651239669421487</v>
      </c>
      <c r="AI56" s="3">
        <f t="shared" si="135"/>
        <v>180</v>
      </c>
      <c r="AJ56" s="6">
        <f t="shared" si="136"/>
        <v>22.892561983471076</v>
      </c>
      <c r="AK56" s="2">
        <f t="shared" si="25"/>
        <v>0.64</v>
      </c>
      <c r="AL56" s="9"/>
      <c r="AM56">
        <f t="shared" si="117"/>
        <v>320</v>
      </c>
      <c r="AN56" s="3">
        <f t="shared" si="137"/>
        <v>2</v>
      </c>
      <c r="AO56" s="4">
        <f t="shared" si="138"/>
        <v>14.651239669421487</v>
      </c>
      <c r="AP56" s="3">
        <f t="shared" si="139"/>
        <v>180</v>
      </c>
      <c r="AQ56" s="6">
        <f t="shared" si="140"/>
        <v>22.892561983471076</v>
      </c>
      <c r="AR56" s="2">
        <f t="shared" si="118"/>
        <v>0.64</v>
      </c>
      <c r="AS56" s="9"/>
    </row>
    <row r="57" spans="1:45" x14ac:dyDescent="0.25">
      <c r="A57" t="s">
        <v>26</v>
      </c>
      <c r="B57" s="1">
        <v>8.1300000000000008</v>
      </c>
      <c r="C57" s="19">
        <f t="shared" si="119"/>
        <v>6.7190082644628104</v>
      </c>
      <c r="D57">
        <v>100</v>
      </c>
      <c r="E57" s="4">
        <f t="shared" si="120"/>
        <v>6.7190082644628099E-2</v>
      </c>
      <c r="I57">
        <f t="shared" si="116"/>
        <v>0</v>
      </c>
      <c r="K57">
        <f t="shared" si="2"/>
        <v>0</v>
      </c>
      <c r="L57" s="3">
        <f t="shared" si="121"/>
        <v>0</v>
      </c>
      <c r="M57" s="4">
        <f t="shared" si="122"/>
        <v>0</v>
      </c>
      <c r="N57" s="3">
        <f t="shared" si="123"/>
        <v>0</v>
      </c>
      <c r="O57" s="6">
        <f t="shared" si="124"/>
        <v>0</v>
      </c>
      <c r="P57" s="2" t="str">
        <f t="shared" si="7"/>
        <v/>
      </c>
      <c r="R57">
        <f t="shared" si="8"/>
        <v>0</v>
      </c>
      <c r="S57" s="3">
        <f t="shared" si="125"/>
        <v>0</v>
      </c>
      <c r="T57" s="4">
        <f t="shared" si="126"/>
        <v>0</v>
      </c>
      <c r="U57" s="3">
        <f t="shared" si="127"/>
        <v>0</v>
      </c>
      <c r="V57" s="6">
        <f t="shared" si="128"/>
        <v>0</v>
      </c>
      <c r="W57" s="2" t="str">
        <f t="shared" si="13"/>
        <v/>
      </c>
      <c r="X57" s="9"/>
      <c r="Y57">
        <f t="shared" si="14"/>
        <v>0</v>
      </c>
      <c r="Z57" s="3">
        <f t="shared" si="129"/>
        <v>0</v>
      </c>
      <c r="AA57" s="4">
        <f t="shared" si="130"/>
        <v>0</v>
      </c>
      <c r="AB57" s="3">
        <f t="shared" si="131"/>
        <v>0</v>
      </c>
      <c r="AC57" s="6">
        <f t="shared" si="132"/>
        <v>0</v>
      </c>
      <c r="AD57" s="2" t="str">
        <f t="shared" si="19"/>
        <v/>
      </c>
      <c r="AE57" s="9"/>
      <c r="AF57">
        <f t="shared" si="20"/>
        <v>0</v>
      </c>
      <c r="AG57" s="3">
        <f t="shared" si="133"/>
        <v>0</v>
      </c>
      <c r="AH57" s="4">
        <f t="shared" si="134"/>
        <v>0</v>
      </c>
      <c r="AI57" s="3">
        <f t="shared" si="135"/>
        <v>0</v>
      </c>
      <c r="AJ57" s="6">
        <f t="shared" si="136"/>
        <v>0</v>
      </c>
      <c r="AK57" s="2" t="str">
        <f t="shared" si="25"/>
        <v/>
      </c>
      <c r="AL57" s="9"/>
      <c r="AM57">
        <f t="shared" si="117"/>
        <v>0</v>
      </c>
      <c r="AN57" s="3">
        <f t="shared" si="137"/>
        <v>0</v>
      </c>
      <c r="AO57" s="4">
        <f t="shared" si="138"/>
        <v>0</v>
      </c>
      <c r="AP57" s="3">
        <f t="shared" si="139"/>
        <v>0</v>
      </c>
      <c r="AQ57" s="6">
        <f t="shared" si="140"/>
        <v>0</v>
      </c>
      <c r="AR57" s="2" t="str">
        <f t="shared" si="118"/>
        <v/>
      </c>
      <c r="AS57" s="9"/>
    </row>
    <row r="58" spans="1:45" x14ac:dyDescent="0.25">
      <c r="A58" t="s">
        <v>27</v>
      </c>
      <c r="B58" s="1">
        <v>6.95</v>
      </c>
      <c r="C58" s="19">
        <f t="shared" si="119"/>
        <v>5.7438016528925626</v>
      </c>
      <c r="D58">
        <v>12</v>
      </c>
      <c r="E58" s="4">
        <f t="shared" si="120"/>
        <v>0.47865013774104687</v>
      </c>
      <c r="G58">
        <v>2</v>
      </c>
      <c r="I58">
        <f t="shared" si="116"/>
        <v>4</v>
      </c>
      <c r="K58">
        <f t="shared" si="2"/>
        <v>4</v>
      </c>
      <c r="L58" s="3">
        <f t="shared" si="121"/>
        <v>1</v>
      </c>
      <c r="M58" s="4">
        <f t="shared" si="122"/>
        <v>1.9146005509641875</v>
      </c>
      <c r="N58" s="3">
        <f t="shared" si="123"/>
        <v>8</v>
      </c>
      <c r="O58" s="6">
        <f t="shared" si="124"/>
        <v>5.7438016528925626</v>
      </c>
      <c r="P58" s="2">
        <f t="shared" si="7"/>
        <v>0.33333333333333331</v>
      </c>
      <c r="R58">
        <f t="shared" si="8"/>
        <v>8</v>
      </c>
      <c r="S58" s="3">
        <f t="shared" si="125"/>
        <v>1</v>
      </c>
      <c r="T58" s="4">
        <f t="shared" si="126"/>
        <v>3.8292011019283749</v>
      </c>
      <c r="U58" s="3">
        <f t="shared" si="127"/>
        <v>4</v>
      </c>
      <c r="V58" s="6">
        <f t="shared" si="128"/>
        <v>5.7438016528925626</v>
      </c>
      <c r="W58" s="2">
        <f t="shared" si="13"/>
        <v>0.66666666666666663</v>
      </c>
      <c r="X58" s="9"/>
      <c r="Y58">
        <f t="shared" si="14"/>
        <v>12</v>
      </c>
      <c r="Z58" s="3">
        <f t="shared" si="129"/>
        <v>1</v>
      </c>
      <c r="AA58" s="4">
        <f t="shared" si="130"/>
        <v>5.7438016528925626</v>
      </c>
      <c r="AB58" s="3">
        <f t="shared" si="131"/>
        <v>0</v>
      </c>
      <c r="AC58" s="6">
        <f t="shared" si="132"/>
        <v>5.7438016528925626</v>
      </c>
      <c r="AD58" s="2">
        <f t="shared" si="19"/>
        <v>1</v>
      </c>
      <c r="AE58" s="9"/>
      <c r="AF58">
        <f t="shared" si="20"/>
        <v>16</v>
      </c>
      <c r="AG58" s="3">
        <f t="shared" si="133"/>
        <v>2</v>
      </c>
      <c r="AH58" s="4">
        <f t="shared" si="134"/>
        <v>7.6584022038567499</v>
      </c>
      <c r="AI58" s="3">
        <f t="shared" si="135"/>
        <v>8</v>
      </c>
      <c r="AJ58" s="6">
        <f t="shared" si="136"/>
        <v>11.487603305785125</v>
      </c>
      <c r="AK58" s="2">
        <f t="shared" si="25"/>
        <v>0.66666666666666663</v>
      </c>
      <c r="AL58" s="9"/>
      <c r="AM58">
        <f t="shared" si="117"/>
        <v>16</v>
      </c>
      <c r="AN58" s="3">
        <f t="shared" si="137"/>
        <v>2</v>
      </c>
      <c r="AO58" s="4">
        <f t="shared" si="138"/>
        <v>7.6584022038567499</v>
      </c>
      <c r="AP58" s="3">
        <f t="shared" si="139"/>
        <v>8</v>
      </c>
      <c r="AQ58" s="6">
        <f t="shared" si="140"/>
        <v>11.487603305785125</v>
      </c>
      <c r="AR58" s="2">
        <f t="shared" si="118"/>
        <v>0.66666666666666663</v>
      </c>
      <c r="AS58" s="9"/>
    </row>
    <row r="59" spans="1:45" x14ac:dyDescent="0.25">
      <c r="A59" t="s">
        <v>28</v>
      </c>
      <c r="B59" s="1">
        <v>6.95</v>
      </c>
      <c r="C59" s="19">
        <f t="shared" si="119"/>
        <v>5.7438016528925626</v>
      </c>
      <c r="D59">
        <v>12</v>
      </c>
      <c r="E59" s="4">
        <f t="shared" si="120"/>
        <v>0.47865013774104687</v>
      </c>
      <c r="G59">
        <v>3</v>
      </c>
      <c r="I59">
        <f t="shared" si="116"/>
        <v>6</v>
      </c>
      <c r="K59">
        <f t="shared" si="2"/>
        <v>6</v>
      </c>
      <c r="L59" s="3">
        <f t="shared" si="121"/>
        <v>1</v>
      </c>
      <c r="M59" s="4">
        <f t="shared" si="122"/>
        <v>2.8719008264462813</v>
      </c>
      <c r="N59" s="3">
        <f t="shared" si="123"/>
        <v>6</v>
      </c>
      <c r="O59" s="6">
        <f t="shared" si="124"/>
        <v>5.7438016528925626</v>
      </c>
      <c r="P59" s="2">
        <f t="shared" si="7"/>
        <v>0.5</v>
      </c>
      <c r="R59">
        <f t="shared" si="8"/>
        <v>12</v>
      </c>
      <c r="S59" s="3">
        <f t="shared" si="125"/>
        <v>1</v>
      </c>
      <c r="T59" s="4">
        <f t="shared" si="126"/>
        <v>5.7438016528925626</v>
      </c>
      <c r="U59" s="3">
        <f t="shared" si="127"/>
        <v>0</v>
      </c>
      <c r="V59" s="6">
        <f t="shared" si="128"/>
        <v>5.7438016528925626</v>
      </c>
      <c r="W59" s="2">
        <f t="shared" si="13"/>
        <v>1</v>
      </c>
      <c r="X59" s="9"/>
      <c r="Y59">
        <f t="shared" si="14"/>
        <v>18</v>
      </c>
      <c r="Z59" s="3">
        <f t="shared" si="129"/>
        <v>2</v>
      </c>
      <c r="AA59" s="4">
        <f t="shared" si="130"/>
        <v>8.615702479338843</v>
      </c>
      <c r="AB59" s="3">
        <f t="shared" si="131"/>
        <v>6</v>
      </c>
      <c r="AC59" s="6">
        <f t="shared" si="132"/>
        <v>11.487603305785125</v>
      </c>
      <c r="AD59" s="2">
        <f t="shared" si="19"/>
        <v>0.75</v>
      </c>
      <c r="AE59" s="9"/>
      <c r="AF59">
        <f t="shared" si="20"/>
        <v>24</v>
      </c>
      <c r="AG59" s="3">
        <f t="shared" si="133"/>
        <v>2</v>
      </c>
      <c r="AH59" s="4">
        <f t="shared" si="134"/>
        <v>11.487603305785125</v>
      </c>
      <c r="AI59" s="3">
        <f t="shared" si="135"/>
        <v>0</v>
      </c>
      <c r="AJ59" s="6">
        <f t="shared" si="136"/>
        <v>11.487603305785125</v>
      </c>
      <c r="AK59" s="2">
        <f t="shared" si="25"/>
        <v>1</v>
      </c>
      <c r="AL59" s="9"/>
      <c r="AM59">
        <f t="shared" si="117"/>
        <v>24</v>
      </c>
      <c r="AN59" s="3">
        <f t="shared" si="137"/>
        <v>2</v>
      </c>
      <c r="AO59" s="4">
        <f t="shared" si="138"/>
        <v>11.487603305785125</v>
      </c>
      <c r="AP59" s="3">
        <f t="shared" si="139"/>
        <v>0</v>
      </c>
      <c r="AQ59" s="6">
        <f t="shared" si="140"/>
        <v>11.487603305785125</v>
      </c>
      <c r="AR59" s="2">
        <f t="shared" si="118"/>
        <v>1</v>
      </c>
      <c r="AS59" s="9"/>
    </row>
    <row r="60" spans="1:45" x14ac:dyDescent="0.25">
      <c r="A60" t="s">
        <v>29</v>
      </c>
      <c r="B60" s="1">
        <v>6.95</v>
      </c>
      <c r="C60" s="19">
        <f t="shared" si="119"/>
        <v>5.7438016528925626</v>
      </c>
      <c r="D60">
        <v>12</v>
      </c>
      <c r="E60" s="4">
        <f t="shared" si="120"/>
        <v>0.47865013774104687</v>
      </c>
      <c r="I60">
        <f t="shared" si="116"/>
        <v>0</v>
      </c>
      <c r="K60">
        <f t="shared" si="2"/>
        <v>0</v>
      </c>
      <c r="L60" s="3">
        <f t="shared" si="121"/>
        <v>0</v>
      </c>
      <c r="M60" s="4">
        <f t="shared" si="122"/>
        <v>0</v>
      </c>
      <c r="N60" s="3">
        <f t="shared" si="123"/>
        <v>0</v>
      </c>
      <c r="O60" s="6">
        <f t="shared" si="124"/>
        <v>0</v>
      </c>
      <c r="P60" s="2" t="str">
        <f t="shared" si="7"/>
        <v/>
      </c>
      <c r="R60">
        <f t="shared" si="8"/>
        <v>0</v>
      </c>
      <c r="S60" s="3">
        <f t="shared" si="125"/>
        <v>0</v>
      </c>
      <c r="T60" s="4">
        <f t="shared" si="126"/>
        <v>0</v>
      </c>
      <c r="U60" s="3">
        <f t="shared" si="127"/>
        <v>0</v>
      </c>
      <c r="V60" s="6">
        <f t="shared" si="128"/>
        <v>0</v>
      </c>
      <c r="W60" s="2" t="str">
        <f t="shared" si="13"/>
        <v/>
      </c>
      <c r="X60" s="9"/>
      <c r="Y60">
        <f t="shared" si="14"/>
        <v>0</v>
      </c>
      <c r="Z60" s="3">
        <f t="shared" si="129"/>
        <v>0</v>
      </c>
      <c r="AA60" s="4">
        <f t="shared" si="130"/>
        <v>0</v>
      </c>
      <c r="AB60" s="3">
        <f t="shared" si="131"/>
        <v>0</v>
      </c>
      <c r="AC60" s="6">
        <f t="shared" si="132"/>
        <v>0</v>
      </c>
      <c r="AD60" s="2" t="str">
        <f t="shared" si="19"/>
        <v/>
      </c>
      <c r="AE60" s="9"/>
      <c r="AF60">
        <f t="shared" si="20"/>
        <v>0</v>
      </c>
      <c r="AG60" s="3">
        <f t="shared" si="133"/>
        <v>0</v>
      </c>
      <c r="AH60" s="4">
        <f t="shared" si="134"/>
        <v>0</v>
      </c>
      <c r="AI60" s="3">
        <f t="shared" si="135"/>
        <v>0</v>
      </c>
      <c r="AJ60" s="6">
        <f t="shared" si="136"/>
        <v>0</v>
      </c>
      <c r="AK60" s="2" t="str">
        <f t="shared" si="25"/>
        <v/>
      </c>
      <c r="AL60" s="9"/>
      <c r="AM60">
        <f t="shared" si="117"/>
        <v>0</v>
      </c>
      <c r="AN60" s="3">
        <f t="shared" si="137"/>
        <v>0</v>
      </c>
      <c r="AO60" s="4">
        <f t="shared" si="138"/>
        <v>0</v>
      </c>
      <c r="AP60" s="3">
        <f t="shared" si="139"/>
        <v>0</v>
      </c>
      <c r="AQ60" s="6">
        <f t="shared" si="140"/>
        <v>0</v>
      </c>
      <c r="AR60" s="2" t="str">
        <f t="shared" si="118"/>
        <v/>
      </c>
      <c r="AS60" s="9"/>
    </row>
    <row r="61" spans="1:45" x14ac:dyDescent="0.25">
      <c r="A61" t="s">
        <v>30</v>
      </c>
      <c r="B61" s="1">
        <v>6.95</v>
      </c>
      <c r="C61" s="19">
        <f t="shared" si="119"/>
        <v>5.7438016528925626</v>
      </c>
      <c r="D61">
        <v>12</v>
      </c>
      <c r="E61" s="4">
        <f t="shared" si="120"/>
        <v>0.47865013774104687</v>
      </c>
      <c r="G61">
        <v>3</v>
      </c>
      <c r="H61">
        <v>4</v>
      </c>
      <c r="I61">
        <f t="shared" si="116"/>
        <v>10</v>
      </c>
      <c r="K61">
        <f t="shared" si="2"/>
        <v>10</v>
      </c>
      <c r="L61" s="3">
        <f t="shared" si="121"/>
        <v>1</v>
      </c>
      <c r="M61" s="4">
        <f t="shared" si="122"/>
        <v>4.7865013774104685</v>
      </c>
      <c r="N61" s="3">
        <f t="shared" si="123"/>
        <v>2</v>
      </c>
      <c r="O61" s="6">
        <f t="shared" si="124"/>
        <v>5.7438016528925626</v>
      </c>
      <c r="P61" s="2">
        <f t="shared" si="7"/>
        <v>0.83333333333333337</v>
      </c>
      <c r="R61">
        <f t="shared" si="8"/>
        <v>20</v>
      </c>
      <c r="S61" s="3">
        <f t="shared" si="125"/>
        <v>2</v>
      </c>
      <c r="T61" s="4">
        <f t="shared" si="126"/>
        <v>9.5730027548209371</v>
      </c>
      <c r="U61" s="3">
        <f t="shared" si="127"/>
        <v>4</v>
      </c>
      <c r="V61" s="6">
        <f t="shared" si="128"/>
        <v>11.487603305785125</v>
      </c>
      <c r="W61" s="2">
        <f t="shared" si="13"/>
        <v>0.83333333333333337</v>
      </c>
      <c r="X61" s="9"/>
      <c r="Y61">
        <f t="shared" si="14"/>
        <v>30</v>
      </c>
      <c r="Z61" s="3">
        <f t="shared" si="129"/>
        <v>3</v>
      </c>
      <c r="AA61" s="4">
        <f t="shared" si="130"/>
        <v>14.359504132231406</v>
      </c>
      <c r="AB61" s="3">
        <f t="shared" si="131"/>
        <v>6</v>
      </c>
      <c r="AC61" s="6">
        <f t="shared" si="132"/>
        <v>17.231404958677686</v>
      </c>
      <c r="AD61" s="2">
        <f t="shared" si="19"/>
        <v>0.83333333333333337</v>
      </c>
      <c r="AE61" s="9"/>
      <c r="AF61">
        <f t="shared" si="20"/>
        <v>40</v>
      </c>
      <c r="AG61" s="3">
        <f t="shared" si="133"/>
        <v>4</v>
      </c>
      <c r="AH61" s="4">
        <f t="shared" si="134"/>
        <v>19.146005509641874</v>
      </c>
      <c r="AI61" s="3">
        <f t="shared" si="135"/>
        <v>8</v>
      </c>
      <c r="AJ61" s="6">
        <f t="shared" si="136"/>
        <v>22.97520661157025</v>
      </c>
      <c r="AK61" s="2">
        <f t="shared" si="25"/>
        <v>0.83333333333333337</v>
      </c>
      <c r="AL61" s="9"/>
      <c r="AM61">
        <f t="shared" si="117"/>
        <v>40</v>
      </c>
      <c r="AN61" s="3">
        <f t="shared" si="137"/>
        <v>4</v>
      </c>
      <c r="AO61" s="4">
        <f t="shared" si="138"/>
        <v>19.146005509641874</v>
      </c>
      <c r="AP61" s="3">
        <f t="shared" si="139"/>
        <v>8</v>
      </c>
      <c r="AQ61" s="6">
        <f t="shared" si="140"/>
        <v>22.97520661157025</v>
      </c>
      <c r="AR61" s="2">
        <f t="shared" si="118"/>
        <v>0.83333333333333337</v>
      </c>
      <c r="AS61" s="9"/>
    </row>
    <row r="62" spans="1:45" x14ac:dyDescent="0.25">
      <c r="A62" t="s">
        <v>31</v>
      </c>
      <c r="B62" s="1">
        <v>6.95</v>
      </c>
      <c r="C62" s="19">
        <f t="shared" si="119"/>
        <v>5.7438016528925626</v>
      </c>
      <c r="D62">
        <v>12</v>
      </c>
      <c r="E62" s="4">
        <f t="shared" si="120"/>
        <v>0.47865013774104687</v>
      </c>
      <c r="I62">
        <f t="shared" si="116"/>
        <v>0</v>
      </c>
      <c r="K62">
        <f t="shared" si="2"/>
        <v>0</v>
      </c>
      <c r="L62" s="3">
        <f t="shared" si="121"/>
        <v>0</v>
      </c>
      <c r="M62" s="4">
        <f t="shared" si="122"/>
        <v>0</v>
      </c>
      <c r="N62" s="3">
        <f t="shared" si="123"/>
        <v>0</v>
      </c>
      <c r="O62" s="6">
        <f t="shared" si="124"/>
        <v>0</v>
      </c>
      <c r="P62" s="2" t="str">
        <f t="shared" si="7"/>
        <v/>
      </c>
      <c r="R62">
        <f t="shared" si="8"/>
        <v>0</v>
      </c>
      <c r="S62" s="3">
        <f t="shared" si="125"/>
        <v>0</v>
      </c>
      <c r="T62" s="4">
        <f t="shared" si="126"/>
        <v>0</v>
      </c>
      <c r="U62" s="3">
        <f t="shared" si="127"/>
        <v>0</v>
      </c>
      <c r="V62" s="6">
        <f t="shared" si="128"/>
        <v>0</v>
      </c>
      <c r="W62" s="2" t="str">
        <f t="shared" si="13"/>
        <v/>
      </c>
      <c r="X62" s="9"/>
      <c r="Y62">
        <f t="shared" si="14"/>
        <v>0</v>
      </c>
      <c r="Z62" s="3">
        <f t="shared" si="129"/>
        <v>0</v>
      </c>
      <c r="AA62" s="4">
        <f t="shared" si="130"/>
        <v>0</v>
      </c>
      <c r="AB62" s="3">
        <f t="shared" si="131"/>
        <v>0</v>
      </c>
      <c r="AC62" s="6">
        <f t="shared" si="132"/>
        <v>0</v>
      </c>
      <c r="AD62" s="2" t="str">
        <f t="shared" si="19"/>
        <v/>
      </c>
      <c r="AE62" s="9"/>
      <c r="AF62">
        <f t="shared" si="20"/>
        <v>0</v>
      </c>
      <c r="AG62" s="3">
        <f t="shared" si="133"/>
        <v>0</v>
      </c>
      <c r="AH62" s="4">
        <f t="shared" si="134"/>
        <v>0</v>
      </c>
      <c r="AI62" s="3">
        <f t="shared" si="135"/>
        <v>0</v>
      </c>
      <c r="AJ62" s="6">
        <f t="shared" si="136"/>
        <v>0</v>
      </c>
      <c r="AK62" s="2" t="str">
        <f t="shared" si="25"/>
        <v/>
      </c>
      <c r="AL62" s="9"/>
      <c r="AM62">
        <f t="shared" si="117"/>
        <v>0</v>
      </c>
      <c r="AN62" s="3">
        <f t="shared" si="137"/>
        <v>0</v>
      </c>
      <c r="AO62" s="4">
        <f t="shared" si="138"/>
        <v>0</v>
      </c>
      <c r="AP62" s="3">
        <f t="shared" si="139"/>
        <v>0</v>
      </c>
      <c r="AQ62" s="6">
        <f t="shared" si="140"/>
        <v>0</v>
      </c>
      <c r="AR62" s="2" t="str">
        <f t="shared" si="118"/>
        <v/>
      </c>
      <c r="AS62" s="9"/>
    </row>
    <row r="63" spans="1:45" x14ac:dyDescent="0.25">
      <c r="A63" t="s">
        <v>32</v>
      </c>
      <c r="B63" s="1">
        <v>6.95</v>
      </c>
      <c r="C63" s="19">
        <f t="shared" si="119"/>
        <v>5.7438016528925626</v>
      </c>
      <c r="D63">
        <v>12</v>
      </c>
      <c r="E63" s="4">
        <f t="shared" si="120"/>
        <v>0.47865013774104687</v>
      </c>
      <c r="I63">
        <f t="shared" si="116"/>
        <v>0</v>
      </c>
      <c r="K63">
        <f t="shared" si="2"/>
        <v>0</v>
      </c>
      <c r="L63" s="3">
        <f t="shared" si="121"/>
        <v>0</v>
      </c>
      <c r="M63" s="4">
        <f t="shared" si="122"/>
        <v>0</v>
      </c>
      <c r="N63" s="3">
        <f t="shared" si="123"/>
        <v>0</v>
      </c>
      <c r="O63" s="6">
        <f t="shared" si="124"/>
        <v>0</v>
      </c>
      <c r="P63" s="2" t="str">
        <f t="shared" si="7"/>
        <v/>
      </c>
      <c r="R63">
        <f t="shared" si="8"/>
        <v>0</v>
      </c>
      <c r="S63" s="3">
        <f t="shared" si="125"/>
        <v>0</v>
      </c>
      <c r="T63" s="4">
        <f t="shared" si="126"/>
        <v>0</v>
      </c>
      <c r="U63" s="3">
        <f t="shared" si="127"/>
        <v>0</v>
      </c>
      <c r="V63" s="6">
        <f t="shared" si="128"/>
        <v>0</v>
      </c>
      <c r="W63" s="2" t="str">
        <f t="shared" si="13"/>
        <v/>
      </c>
      <c r="X63" s="9"/>
      <c r="Y63">
        <f t="shared" si="14"/>
        <v>0</v>
      </c>
      <c r="Z63" s="3">
        <f t="shared" si="129"/>
        <v>0</v>
      </c>
      <c r="AA63" s="4">
        <f t="shared" si="130"/>
        <v>0</v>
      </c>
      <c r="AB63" s="3">
        <f t="shared" si="131"/>
        <v>0</v>
      </c>
      <c r="AC63" s="6">
        <f t="shared" si="132"/>
        <v>0</v>
      </c>
      <c r="AD63" s="2" t="str">
        <f t="shared" si="19"/>
        <v/>
      </c>
      <c r="AE63" s="9"/>
      <c r="AF63">
        <f t="shared" si="20"/>
        <v>0</v>
      </c>
      <c r="AG63" s="3">
        <f t="shared" si="133"/>
        <v>0</v>
      </c>
      <c r="AH63" s="4">
        <f t="shared" si="134"/>
        <v>0</v>
      </c>
      <c r="AI63" s="3">
        <f t="shared" si="135"/>
        <v>0</v>
      </c>
      <c r="AJ63" s="6">
        <f t="shared" si="136"/>
        <v>0</v>
      </c>
      <c r="AK63" s="2" t="str">
        <f t="shared" si="25"/>
        <v/>
      </c>
      <c r="AL63" s="9"/>
      <c r="AM63">
        <f t="shared" si="117"/>
        <v>0</v>
      </c>
      <c r="AN63" s="3">
        <f t="shared" si="137"/>
        <v>0</v>
      </c>
      <c r="AO63" s="4">
        <f t="shared" si="138"/>
        <v>0</v>
      </c>
      <c r="AP63" s="3">
        <f t="shared" si="139"/>
        <v>0</v>
      </c>
      <c r="AQ63" s="6">
        <f t="shared" si="140"/>
        <v>0</v>
      </c>
      <c r="AR63" s="2" t="str">
        <f t="shared" si="118"/>
        <v/>
      </c>
      <c r="AS63" s="9"/>
    </row>
    <row r="64" spans="1:45" x14ac:dyDescent="0.25">
      <c r="A64" t="s">
        <v>33</v>
      </c>
      <c r="B64" s="1">
        <v>14.95</v>
      </c>
      <c r="C64" s="19">
        <f t="shared" si="119"/>
        <v>12.355371900826446</v>
      </c>
      <c r="D64">
        <v>12</v>
      </c>
      <c r="E64" s="4">
        <f t="shared" si="120"/>
        <v>1.0296143250688705</v>
      </c>
      <c r="I64">
        <f t="shared" si="116"/>
        <v>0</v>
      </c>
      <c r="K64">
        <f t="shared" si="2"/>
        <v>0</v>
      </c>
      <c r="L64" s="3">
        <f t="shared" si="121"/>
        <v>0</v>
      </c>
      <c r="M64" s="4">
        <f t="shared" si="122"/>
        <v>0</v>
      </c>
      <c r="N64" s="3">
        <f t="shared" si="123"/>
        <v>0</v>
      </c>
      <c r="O64" s="6">
        <f t="shared" si="124"/>
        <v>0</v>
      </c>
      <c r="P64" s="2" t="str">
        <f t="shared" si="7"/>
        <v/>
      </c>
      <c r="R64">
        <f t="shared" si="8"/>
        <v>0</v>
      </c>
      <c r="S64" s="3">
        <f t="shared" si="125"/>
        <v>0</v>
      </c>
      <c r="T64" s="4">
        <f t="shared" si="126"/>
        <v>0</v>
      </c>
      <c r="U64" s="3">
        <f t="shared" si="127"/>
        <v>0</v>
      </c>
      <c r="V64" s="6">
        <f t="shared" si="128"/>
        <v>0</v>
      </c>
      <c r="W64" s="2" t="str">
        <f t="shared" si="13"/>
        <v/>
      </c>
      <c r="X64" s="9"/>
      <c r="Y64">
        <f t="shared" si="14"/>
        <v>0</v>
      </c>
      <c r="Z64" s="3">
        <f t="shared" si="129"/>
        <v>0</v>
      </c>
      <c r="AA64" s="4">
        <f t="shared" si="130"/>
        <v>0</v>
      </c>
      <c r="AB64" s="3">
        <f t="shared" si="131"/>
        <v>0</v>
      </c>
      <c r="AC64" s="6">
        <f t="shared" si="132"/>
        <v>0</v>
      </c>
      <c r="AD64" s="2" t="str">
        <f t="shared" si="19"/>
        <v/>
      </c>
      <c r="AE64" s="9"/>
      <c r="AF64">
        <f t="shared" si="20"/>
        <v>0</v>
      </c>
      <c r="AG64" s="3">
        <f t="shared" si="133"/>
        <v>0</v>
      </c>
      <c r="AH64" s="4">
        <f t="shared" si="134"/>
        <v>0</v>
      </c>
      <c r="AI64" s="3">
        <f t="shared" si="135"/>
        <v>0</v>
      </c>
      <c r="AJ64" s="6">
        <f t="shared" si="136"/>
        <v>0</v>
      </c>
      <c r="AK64" s="2" t="str">
        <f t="shared" si="25"/>
        <v/>
      </c>
      <c r="AL64" s="9"/>
      <c r="AM64">
        <f t="shared" si="117"/>
        <v>0</v>
      </c>
      <c r="AN64" s="3">
        <f t="shared" si="137"/>
        <v>0</v>
      </c>
      <c r="AO64" s="4">
        <f t="shared" si="138"/>
        <v>0</v>
      </c>
      <c r="AP64" s="3">
        <f t="shared" si="139"/>
        <v>0</v>
      </c>
      <c r="AQ64" s="6">
        <f t="shared" si="140"/>
        <v>0</v>
      </c>
      <c r="AR64" s="2" t="str">
        <f t="shared" si="118"/>
        <v/>
      </c>
      <c r="AS64" s="9"/>
    </row>
    <row r="65" spans="1:45" x14ac:dyDescent="0.25">
      <c r="A65" t="s">
        <v>34</v>
      </c>
      <c r="B65" s="1">
        <v>14.95</v>
      </c>
      <c r="C65" s="19">
        <f t="shared" si="119"/>
        <v>12.355371900826446</v>
      </c>
      <c r="D65">
        <v>12</v>
      </c>
      <c r="E65" s="4">
        <f t="shared" si="120"/>
        <v>1.0296143250688705</v>
      </c>
      <c r="I65">
        <f t="shared" si="116"/>
        <v>0</v>
      </c>
      <c r="K65">
        <f t="shared" si="2"/>
        <v>0</v>
      </c>
      <c r="L65" s="3">
        <f t="shared" si="121"/>
        <v>0</v>
      </c>
      <c r="M65" s="4">
        <f t="shared" si="122"/>
        <v>0</v>
      </c>
      <c r="N65" s="3">
        <f t="shared" si="123"/>
        <v>0</v>
      </c>
      <c r="O65" s="6">
        <f t="shared" si="124"/>
        <v>0</v>
      </c>
      <c r="P65" s="2" t="str">
        <f t="shared" si="7"/>
        <v/>
      </c>
      <c r="R65">
        <f t="shared" si="8"/>
        <v>0</v>
      </c>
      <c r="S65" s="3">
        <f t="shared" si="125"/>
        <v>0</v>
      </c>
      <c r="T65" s="4">
        <f t="shared" si="126"/>
        <v>0</v>
      </c>
      <c r="U65" s="3">
        <f t="shared" si="127"/>
        <v>0</v>
      </c>
      <c r="V65" s="6">
        <f t="shared" si="128"/>
        <v>0</v>
      </c>
      <c r="W65" s="2" t="str">
        <f t="shared" si="13"/>
        <v/>
      </c>
      <c r="X65" s="9"/>
      <c r="Y65">
        <f t="shared" si="14"/>
        <v>0</v>
      </c>
      <c r="Z65" s="3">
        <f t="shared" si="129"/>
        <v>0</v>
      </c>
      <c r="AA65" s="4">
        <f t="shared" si="130"/>
        <v>0</v>
      </c>
      <c r="AB65" s="3">
        <f t="shared" si="131"/>
        <v>0</v>
      </c>
      <c r="AC65" s="6">
        <f t="shared" si="132"/>
        <v>0</v>
      </c>
      <c r="AD65" s="2" t="str">
        <f t="shared" si="19"/>
        <v/>
      </c>
      <c r="AE65" s="9"/>
      <c r="AF65">
        <f t="shared" si="20"/>
        <v>0</v>
      </c>
      <c r="AG65" s="3">
        <f t="shared" si="133"/>
        <v>0</v>
      </c>
      <c r="AH65" s="4">
        <f t="shared" si="134"/>
        <v>0</v>
      </c>
      <c r="AI65" s="3">
        <f t="shared" si="135"/>
        <v>0</v>
      </c>
      <c r="AJ65" s="6">
        <f t="shared" si="136"/>
        <v>0</v>
      </c>
      <c r="AK65" s="2" t="str">
        <f t="shared" si="25"/>
        <v/>
      </c>
      <c r="AL65" s="9"/>
      <c r="AM65">
        <f t="shared" si="117"/>
        <v>0</v>
      </c>
      <c r="AN65" s="3">
        <f t="shared" si="137"/>
        <v>0</v>
      </c>
      <c r="AO65" s="4">
        <f t="shared" si="138"/>
        <v>0</v>
      </c>
      <c r="AP65" s="3">
        <f t="shared" si="139"/>
        <v>0</v>
      </c>
      <c r="AQ65" s="6">
        <f t="shared" si="140"/>
        <v>0</v>
      </c>
      <c r="AR65" s="2" t="str">
        <f t="shared" si="118"/>
        <v/>
      </c>
      <c r="AS65" s="9"/>
    </row>
    <row r="66" spans="1:45" x14ac:dyDescent="0.25">
      <c r="A66" t="s">
        <v>35</v>
      </c>
      <c r="B66" s="1">
        <v>6.95</v>
      </c>
      <c r="C66" s="19">
        <f t="shared" si="119"/>
        <v>5.7438016528925626</v>
      </c>
      <c r="D66">
        <v>12</v>
      </c>
      <c r="E66" s="4">
        <f t="shared" si="120"/>
        <v>0.47865013774104687</v>
      </c>
      <c r="I66">
        <f t="shared" si="116"/>
        <v>0</v>
      </c>
      <c r="K66">
        <f t="shared" si="2"/>
        <v>0</v>
      </c>
      <c r="L66" s="3">
        <f t="shared" si="121"/>
        <v>0</v>
      </c>
      <c r="M66" s="4">
        <f t="shared" si="122"/>
        <v>0</v>
      </c>
      <c r="N66" s="3">
        <f t="shared" si="123"/>
        <v>0</v>
      </c>
      <c r="O66" s="6">
        <f t="shared" si="124"/>
        <v>0</v>
      </c>
      <c r="P66" s="2" t="str">
        <f t="shared" si="7"/>
        <v/>
      </c>
      <c r="R66">
        <f t="shared" si="8"/>
        <v>0</v>
      </c>
      <c r="S66" s="3">
        <f t="shared" si="125"/>
        <v>0</v>
      </c>
      <c r="T66" s="4">
        <f t="shared" si="126"/>
        <v>0</v>
      </c>
      <c r="U66" s="3">
        <f t="shared" si="127"/>
        <v>0</v>
      </c>
      <c r="V66" s="6">
        <f t="shared" si="128"/>
        <v>0</v>
      </c>
      <c r="W66" s="2" t="str">
        <f t="shared" si="13"/>
        <v/>
      </c>
      <c r="X66" s="9"/>
      <c r="Y66">
        <f t="shared" si="14"/>
        <v>0</v>
      </c>
      <c r="Z66" s="3">
        <f t="shared" si="129"/>
        <v>0</v>
      </c>
      <c r="AA66" s="4">
        <f t="shared" si="130"/>
        <v>0</v>
      </c>
      <c r="AB66" s="3">
        <f t="shared" si="131"/>
        <v>0</v>
      </c>
      <c r="AC66" s="6">
        <f t="shared" si="132"/>
        <v>0</v>
      </c>
      <c r="AD66" s="2" t="str">
        <f t="shared" si="19"/>
        <v/>
      </c>
      <c r="AE66" s="9"/>
      <c r="AF66">
        <f t="shared" si="20"/>
        <v>0</v>
      </c>
      <c r="AG66" s="3">
        <f t="shared" si="133"/>
        <v>0</v>
      </c>
      <c r="AH66" s="4">
        <f t="shared" si="134"/>
        <v>0</v>
      </c>
      <c r="AI66" s="3">
        <f t="shared" si="135"/>
        <v>0</v>
      </c>
      <c r="AJ66" s="6">
        <f t="shared" si="136"/>
        <v>0</v>
      </c>
      <c r="AK66" s="2" t="str">
        <f t="shared" si="25"/>
        <v/>
      </c>
      <c r="AL66" s="9"/>
      <c r="AM66">
        <f t="shared" si="117"/>
        <v>0</v>
      </c>
      <c r="AN66" s="3">
        <f t="shared" si="137"/>
        <v>0</v>
      </c>
      <c r="AO66" s="4">
        <f t="shared" si="138"/>
        <v>0</v>
      </c>
      <c r="AP66" s="3">
        <f t="shared" si="139"/>
        <v>0</v>
      </c>
      <c r="AQ66" s="6">
        <f t="shared" si="140"/>
        <v>0</v>
      </c>
      <c r="AR66" s="2" t="str">
        <f t="shared" si="118"/>
        <v/>
      </c>
      <c r="AS66" s="9"/>
    </row>
    <row r="67" spans="1:45" x14ac:dyDescent="0.25">
      <c r="A67" t="s">
        <v>36</v>
      </c>
      <c r="B67" s="1">
        <v>4.5</v>
      </c>
      <c r="C67" s="19">
        <f t="shared" si="119"/>
        <v>3.71900826446281</v>
      </c>
      <c r="D67">
        <v>1</v>
      </c>
      <c r="E67" s="4">
        <f t="shared" si="120"/>
        <v>3.71900826446281</v>
      </c>
      <c r="I67">
        <f t="shared" si="116"/>
        <v>0</v>
      </c>
      <c r="K67">
        <f t="shared" si="2"/>
        <v>0</v>
      </c>
      <c r="L67" s="3">
        <f t="shared" si="121"/>
        <v>0</v>
      </c>
      <c r="M67" s="4">
        <f t="shared" si="122"/>
        <v>0</v>
      </c>
      <c r="N67" s="3">
        <f t="shared" si="123"/>
        <v>0</v>
      </c>
      <c r="O67" s="6">
        <f t="shared" si="124"/>
        <v>0</v>
      </c>
      <c r="P67" s="2" t="str">
        <f t="shared" si="7"/>
        <v/>
      </c>
      <c r="R67">
        <f t="shared" si="8"/>
        <v>0</v>
      </c>
      <c r="S67" s="3">
        <f t="shared" si="125"/>
        <v>0</v>
      </c>
      <c r="T67" s="4">
        <f t="shared" si="126"/>
        <v>0</v>
      </c>
      <c r="U67" s="3">
        <f t="shared" si="127"/>
        <v>0</v>
      </c>
      <c r="V67" s="6">
        <f t="shared" si="128"/>
        <v>0</v>
      </c>
      <c r="W67" s="2" t="str">
        <f t="shared" si="13"/>
        <v/>
      </c>
      <c r="X67" s="9"/>
      <c r="Y67">
        <f t="shared" si="14"/>
        <v>0</v>
      </c>
      <c r="Z67" s="3">
        <f t="shared" si="129"/>
        <v>0</v>
      </c>
      <c r="AA67" s="4">
        <f t="shared" si="130"/>
        <v>0</v>
      </c>
      <c r="AB67" s="3">
        <f t="shared" si="131"/>
        <v>0</v>
      </c>
      <c r="AC67" s="6">
        <f t="shared" si="132"/>
        <v>0</v>
      </c>
      <c r="AD67" s="2" t="str">
        <f t="shared" si="19"/>
        <v/>
      </c>
      <c r="AE67" s="9"/>
      <c r="AF67">
        <f t="shared" si="20"/>
        <v>0</v>
      </c>
      <c r="AG67" s="3">
        <f t="shared" si="133"/>
        <v>0</v>
      </c>
      <c r="AH67" s="4">
        <f t="shared" si="134"/>
        <v>0</v>
      </c>
      <c r="AI67" s="3">
        <f t="shared" si="135"/>
        <v>0</v>
      </c>
      <c r="AJ67" s="6">
        <f t="shared" si="136"/>
        <v>0</v>
      </c>
      <c r="AK67" s="2" t="str">
        <f t="shared" si="25"/>
        <v/>
      </c>
      <c r="AL67" s="9"/>
      <c r="AM67">
        <f t="shared" si="117"/>
        <v>0</v>
      </c>
      <c r="AN67" s="3">
        <f t="shared" si="137"/>
        <v>0</v>
      </c>
      <c r="AO67" s="4">
        <f t="shared" si="138"/>
        <v>0</v>
      </c>
      <c r="AP67" s="3">
        <f t="shared" si="139"/>
        <v>0</v>
      </c>
      <c r="AQ67" s="6">
        <f t="shared" si="140"/>
        <v>0</v>
      </c>
      <c r="AR67" s="2" t="str">
        <f t="shared" si="118"/>
        <v/>
      </c>
      <c r="AS67" s="9"/>
    </row>
    <row r="68" spans="1:45" x14ac:dyDescent="0.25">
      <c r="A68" t="s">
        <v>37</v>
      </c>
      <c r="B68" s="1">
        <v>4</v>
      </c>
      <c r="C68" s="19">
        <f t="shared" si="119"/>
        <v>3.3057851239669422</v>
      </c>
      <c r="D68">
        <v>1</v>
      </c>
      <c r="E68" s="4">
        <f t="shared" si="120"/>
        <v>3.3057851239669422</v>
      </c>
      <c r="I68">
        <f t="shared" si="116"/>
        <v>0</v>
      </c>
      <c r="K68">
        <f t="shared" si="2"/>
        <v>0</v>
      </c>
      <c r="L68" s="3">
        <f t="shared" si="121"/>
        <v>0</v>
      </c>
      <c r="M68" s="4">
        <f t="shared" si="122"/>
        <v>0</v>
      </c>
      <c r="N68" s="3">
        <f t="shared" si="123"/>
        <v>0</v>
      </c>
      <c r="O68" s="6">
        <f t="shared" si="124"/>
        <v>0</v>
      </c>
      <c r="P68" s="2" t="str">
        <f t="shared" si="7"/>
        <v/>
      </c>
      <c r="R68">
        <f t="shared" si="8"/>
        <v>0</v>
      </c>
      <c r="S68" s="3">
        <f t="shared" si="125"/>
        <v>0</v>
      </c>
      <c r="T68" s="4">
        <f t="shared" si="126"/>
        <v>0</v>
      </c>
      <c r="U68" s="3">
        <f t="shared" si="127"/>
        <v>0</v>
      </c>
      <c r="V68" s="6">
        <f t="shared" si="128"/>
        <v>0</v>
      </c>
      <c r="W68" s="2" t="str">
        <f t="shared" si="13"/>
        <v/>
      </c>
      <c r="X68" s="9"/>
      <c r="Y68">
        <f t="shared" si="14"/>
        <v>0</v>
      </c>
      <c r="Z68" s="3">
        <f t="shared" si="129"/>
        <v>0</v>
      </c>
      <c r="AA68" s="4">
        <f t="shared" si="130"/>
        <v>0</v>
      </c>
      <c r="AB68" s="3">
        <f t="shared" si="131"/>
        <v>0</v>
      </c>
      <c r="AC68" s="6">
        <f t="shared" si="132"/>
        <v>0</v>
      </c>
      <c r="AD68" s="2" t="str">
        <f t="shared" si="19"/>
        <v/>
      </c>
      <c r="AE68" s="9"/>
      <c r="AF68">
        <f t="shared" si="20"/>
        <v>0</v>
      </c>
      <c r="AG68" s="3">
        <f t="shared" si="133"/>
        <v>0</v>
      </c>
      <c r="AH68" s="4">
        <f t="shared" si="134"/>
        <v>0</v>
      </c>
      <c r="AI68" s="3">
        <f t="shared" si="135"/>
        <v>0</v>
      </c>
      <c r="AJ68" s="6">
        <f t="shared" si="136"/>
        <v>0</v>
      </c>
      <c r="AK68" s="2" t="str">
        <f t="shared" si="25"/>
        <v/>
      </c>
      <c r="AL68" s="9"/>
      <c r="AM68">
        <f t="shared" si="117"/>
        <v>0</v>
      </c>
      <c r="AN68" s="3">
        <f t="shared" si="137"/>
        <v>0</v>
      </c>
      <c r="AO68" s="4">
        <f t="shared" si="138"/>
        <v>0</v>
      </c>
      <c r="AP68" s="3">
        <f t="shared" si="139"/>
        <v>0</v>
      </c>
      <c r="AQ68" s="6">
        <f t="shared" si="140"/>
        <v>0</v>
      </c>
      <c r="AR68" s="2" t="str">
        <f t="shared" si="118"/>
        <v/>
      </c>
      <c r="AS68" s="9"/>
    </row>
    <row r="69" spans="1:45" x14ac:dyDescent="0.25">
      <c r="A69" t="s">
        <v>38</v>
      </c>
      <c r="B69" s="1">
        <v>3.25</v>
      </c>
      <c r="C69" s="19">
        <f t="shared" si="119"/>
        <v>2.6859504132231407</v>
      </c>
      <c r="D69">
        <v>1</v>
      </c>
      <c r="E69" s="4">
        <f t="shared" si="120"/>
        <v>2.6859504132231407</v>
      </c>
      <c r="I69">
        <f t="shared" si="116"/>
        <v>0</v>
      </c>
      <c r="K69">
        <f t="shared" si="2"/>
        <v>0</v>
      </c>
      <c r="L69" s="3">
        <f t="shared" si="121"/>
        <v>0</v>
      </c>
      <c r="M69" s="4">
        <f t="shared" si="122"/>
        <v>0</v>
      </c>
      <c r="N69" s="3">
        <f t="shared" si="123"/>
        <v>0</v>
      </c>
      <c r="O69" s="6">
        <f t="shared" si="124"/>
        <v>0</v>
      </c>
      <c r="P69" s="2" t="str">
        <f t="shared" si="7"/>
        <v/>
      </c>
      <c r="R69">
        <f t="shared" si="8"/>
        <v>0</v>
      </c>
      <c r="S69" s="3">
        <f t="shared" si="125"/>
        <v>0</v>
      </c>
      <c r="T69" s="4">
        <f t="shared" si="126"/>
        <v>0</v>
      </c>
      <c r="U69" s="3">
        <f t="shared" si="127"/>
        <v>0</v>
      </c>
      <c r="V69" s="6">
        <f t="shared" si="128"/>
        <v>0</v>
      </c>
      <c r="W69" s="2" t="str">
        <f t="shared" si="13"/>
        <v/>
      </c>
      <c r="X69" s="9"/>
      <c r="Y69">
        <f t="shared" si="14"/>
        <v>0</v>
      </c>
      <c r="Z69" s="3">
        <f t="shared" si="129"/>
        <v>0</v>
      </c>
      <c r="AA69" s="4">
        <f t="shared" si="130"/>
        <v>0</v>
      </c>
      <c r="AB69" s="3">
        <f t="shared" si="131"/>
        <v>0</v>
      </c>
      <c r="AC69" s="6">
        <f t="shared" si="132"/>
        <v>0</v>
      </c>
      <c r="AD69" s="2" t="str">
        <f t="shared" si="19"/>
        <v/>
      </c>
      <c r="AE69" s="9"/>
      <c r="AF69">
        <f t="shared" si="20"/>
        <v>0</v>
      </c>
      <c r="AG69" s="3">
        <f t="shared" si="133"/>
        <v>0</v>
      </c>
      <c r="AH69" s="4">
        <f t="shared" si="134"/>
        <v>0</v>
      </c>
      <c r="AI69" s="3">
        <f t="shared" si="135"/>
        <v>0</v>
      </c>
      <c r="AJ69" s="6">
        <f t="shared" si="136"/>
        <v>0</v>
      </c>
      <c r="AK69" s="2" t="str">
        <f t="shared" si="25"/>
        <v/>
      </c>
      <c r="AL69" s="9"/>
      <c r="AM69">
        <f t="shared" si="117"/>
        <v>0</v>
      </c>
      <c r="AN69" s="3">
        <f t="shared" si="137"/>
        <v>0</v>
      </c>
      <c r="AO69" s="4">
        <f t="shared" si="138"/>
        <v>0</v>
      </c>
      <c r="AP69" s="3">
        <f t="shared" si="139"/>
        <v>0</v>
      </c>
      <c r="AQ69" s="6">
        <f t="shared" si="140"/>
        <v>0</v>
      </c>
      <c r="AR69" s="2" t="str">
        <f t="shared" si="118"/>
        <v/>
      </c>
      <c r="AS69" s="9"/>
    </row>
    <row r="70" spans="1:45" x14ac:dyDescent="0.25">
      <c r="A70" t="s">
        <v>39</v>
      </c>
      <c r="B70" s="1">
        <v>4</v>
      </c>
      <c r="C70" s="19">
        <f t="shared" si="119"/>
        <v>3.3057851239669422</v>
      </c>
      <c r="D70">
        <v>1</v>
      </c>
      <c r="E70" s="4">
        <f t="shared" si="120"/>
        <v>3.3057851239669422</v>
      </c>
      <c r="I70">
        <f t="shared" si="116"/>
        <v>0</v>
      </c>
      <c r="K70">
        <f t="shared" si="2"/>
        <v>0</v>
      </c>
      <c r="L70" s="3">
        <f t="shared" si="121"/>
        <v>0</v>
      </c>
      <c r="M70" s="4">
        <f t="shared" si="122"/>
        <v>0</v>
      </c>
      <c r="N70" s="3">
        <f t="shared" si="123"/>
        <v>0</v>
      </c>
      <c r="O70" s="6">
        <f t="shared" si="124"/>
        <v>0</v>
      </c>
      <c r="P70" s="2" t="str">
        <f t="shared" si="7"/>
        <v/>
      </c>
      <c r="R70">
        <f t="shared" si="8"/>
        <v>0</v>
      </c>
      <c r="S70" s="3">
        <f t="shared" si="125"/>
        <v>0</v>
      </c>
      <c r="T70" s="4">
        <f t="shared" si="126"/>
        <v>0</v>
      </c>
      <c r="U70" s="3">
        <f t="shared" si="127"/>
        <v>0</v>
      </c>
      <c r="V70" s="6">
        <f t="shared" si="128"/>
        <v>0</v>
      </c>
      <c r="W70" s="2" t="str">
        <f t="shared" si="13"/>
        <v/>
      </c>
      <c r="X70" s="9"/>
      <c r="Y70">
        <f t="shared" si="14"/>
        <v>0</v>
      </c>
      <c r="Z70" s="3">
        <f t="shared" si="129"/>
        <v>0</v>
      </c>
      <c r="AA70" s="4">
        <f t="shared" si="130"/>
        <v>0</v>
      </c>
      <c r="AB70" s="3">
        <f t="shared" si="131"/>
        <v>0</v>
      </c>
      <c r="AC70" s="6">
        <f t="shared" si="132"/>
        <v>0</v>
      </c>
      <c r="AD70" s="2" t="str">
        <f t="shared" si="19"/>
        <v/>
      </c>
      <c r="AE70" s="9"/>
      <c r="AF70">
        <f t="shared" si="20"/>
        <v>0</v>
      </c>
      <c r="AG70" s="3">
        <f t="shared" si="133"/>
        <v>0</v>
      </c>
      <c r="AH70" s="4">
        <f t="shared" si="134"/>
        <v>0</v>
      </c>
      <c r="AI70" s="3">
        <f t="shared" si="135"/>
        <v>0</v>
      </c>
      <c r="AJ70" s="6">
        <f t="shared" si="136"/>
        <v>0</v>
      </c>
      <c r="AK70" s="2" t="str">
        <f t="shared" si="25"/>
        <v/>
      </c>
      <c r="AL70" s="9"/>
      <c r="AM70">
        <f t="shared" si="117"/>
        <v>0</v>
      </c>
      <c r="AN70" s="3">
        <f t="shared" si="137"/>
        <v>0</v>
      </c>
      <c r="AO70" s="4">
        <f t="shared" si="138"/>
        <v>0</v>
      </c>
      <c r="AP70" s="3">
        <f t="shared" si="139"/>
        <v>0</v>
      </c>
      <c r="AQ70" s="6">
        <f t="shared" si="140"/>
        <v>0</v>
      </c>
      <c r="AR70" s="2" t="str">
        <f t="shared" si="118"/>
        <v/>
      </c>
      <c r="AS70" s="9"/>
    </row>
    <row r="71" spans="1:45" x14ac:dyDescent="0.25">
      <c r="A71" t="s">
        <v>40</v>
      </c>
      <c r="B71" s="1">
        <v>11.25</v>
      </c>
      <c r="C71" s="19">
        <f t="shared" si="119"/>
        <v>9.2975206611570247</v>
      </c>
      <c r="D71">
        <v>1</v>
      </c>
      <c r="E71" s="4">
        <f t="shared" si="120"/>
        <v>9.2975206611570247</v>
      </c>
      <c r="I71">
        <f t="shared" si="116"/>
        <v>0</v>
      </c>
      <c r="K71">
        <f t="shared" si="2"/>
        <v>0</v>
      </c>
      <c r="L71" s="3">
        <f t="shared" si="121"/>
        <v>0</v>
      </c>
      <c r="M71" s="4">
        <f t="shared" si="122"/>
        <v>0</v>
      </c>
      <c r="N71" s="3">
        <f t="shared" si="123"/>
        <v>0</v>
      </c>
      <c r="O71" s="6">
        <f t="shared" si="124"/>
        <v>0</v>
      </c>
      <c r="P71" s="2" t="str">
        <f t="shared" si="7"/>
        <v/>
      </c>
      <c r="R71">
        <f t="shared" si="8"/>
        <v>0</v>
      </c>
      <c r="S71" s="3">
        <f t="shared" si="125"/>
        <v>0</v>
      </c>
      <c r="T71" s="4">
        <f t="shared" si="126"/>
        <v>0</v>
      </c>
      <c r="U71" s="3">
        <f t="shared" si="127"/>
        <v>0</v>
      </c>
      <c r="V71" s="6">
        <f t="shared" si="128"/>
        <v>0</v>
      </c>
      <c r="W71" s="2" t="str">
        <f t="shared" si="13"/>
        <v/>
      </c>
      <c r="X71" s="9"/>
      <c r="Y71">
        <f t="shared" si="14"/>
        <v>0</v>
      </c>
      <c r="Z71" s="3">
        <f t="shared" si="129"/>
        <v>0</v>
      </c>
      <c r="AA71" s="4">
        <f t="shared" si="130"/>
        <v>0</v>
      </c>
      <c r="AB71" s="3">
        <f t="shared" si="131"/>
        <v>0</v>
      </c>
      <c r="AC71" s="6">
        <f t="shared" si="132"/>
        <v>0</v>
      </c>
      <c r="AD71" s="2" t="str">
        <f t="shared" si="19"/>
        <v/>
      </c>
      <c r="AE71" s="9"/>
      <c r="AF71">
        <f t="shared" si="20"/>
        <v>0</v>
      </c>
      <c r="AG71" s="3">
        <f t="shared" si="133"/>
        <v>0</v>
      </c>
      <c r="AH71" s="4">
        <f t="shared" si="134"/>
        <v>0</v>
      </c>
      <c r="AI71" s="3">
        <f t="shared" si="135"/>
        <v>0</v>
      </c>
      <c r="AJ71" s="6">
        <f t="shared" si="136"/>
        <v>0</v>
      </c>
      <c r="AK71" s="2" t="str">
        <f t="shared" si="25"/>
        <v/>
      </c>
      <c r="AL71" s="9"/>
      <c r="AM71">
        <f t="shared" si="117"/>
        <v>0</v>
      </c>
      <c r="AN71" s="3">
        <f t="shared" si="137"/>
        <v>0</v>
      </c>
      <c r="AO71" s="4">
        <f t="shared" si="138"/>
        <v>0</v>
      </c>
      <c r="AP71" s="3">
        <f t="shared" si="139"/>
        <v>0</v>
      </c>
      <c r="AQ71" s="6">
        <f t="shared" si="140"/>
        <v>0</v>
      </c>
      <c r="AR71" s="2" t="str">
        <f t="shared" si="118"/>
        <v/>
      </c>
      <c r="AS71" s="9"/>
    </row>
    <row r="72" spans="1:45" x14ac:dyDescent="0.25">
      <c r="A72" t="s">
        <v>41</v>
      </c>
      <c r="B72" s="1">
        <v>7.25</v>
      </c>
      <c r="C72" s="19">
        <f t="shared" si="119"/>
        <v>5.9917355371900829</v>
      </c>
      <c r="D72">
        <v>1</v>
      </c>
      <c r="E72" s="4">
        <f t="shared" si="120"/>
        <v>5.9917355371900829</v>
      </c>
      <c r="I72">
        <f t="shared" si="116"/>
        <v>0</v>
      </c>
      <c r="K72">
        <f t="shared" si="2"/>
        <v>0</v>
      </c>
      <c r="L72" s="3">
        <f t="shared" si="121"/>
        <v>0</v>
      </c>
      <c r="M72" s="4">
        <f t="shared" si="122"/>
        <v>0</v>
      </c>
      <c r="N72" s="3">
        <f t="shared" si="123"/>
        <v>0</v>
      </c>
      <c r="O72" s="6">
        <f t="shared" si="124"/>
        <v>0</v>
      </c>
      <c r="P72" s="2" t="str">
        <f t="shared" si="7"/>
        <v/>
      </c>
      <c r="R72">
        <f t="shared" si="8"/>
        <v>0</v>
      </c>
      <c r="S72" s="3">
        <f t="shared" si="125"/>
        <v>0</v>
      </c>
      <c r="T72" s="4">
        <f t="shared" si="126"/>
        <v>0</v>
      </c>
      <c r="U72" s="3">
        <f t="shared" si="127"/>
        <v>0</v>
      </c>
      <c r="V72" s="6">
        <f t="shared" si="128"/>
        <v>0</v>
      </c>
      <c r="W72" s="2" t="str">
        <f t="shared" si="13"/>
        <v/>
      </c>
      <c r="X72" s="9"/>
      <c r="Y72">
        <f t="shared" si="14"/>
        <v>0</v>
      </c>
      <c r="Z72" s="3">
        <f t="shared" si="129"/>
        <v>0</v>
      </c>
      <c r="AA72" s="4">
        <f t="shared" si="130"/>
        <v>0</v>
      </c>
      <c r="AB72" s="3">
        <f t="shared" si="131"/>
        <v>0</v>
      </c>
      <c r="AC72" s="6">
        <f t="shared" si="132"/>
        <v>0</v>
      </c>
      <c r="AD72" s="2" t="str">
        <f t="shared" si="19"/>
        <v/>
      </c>
      <c r="AE72" s="9"/>
      <c r="AF72">
        <f t="shared" si="20"/>
        <v>0</v>
      </c>
      <c r="AG72" s="3">
        <f t="shared" si="133"/>
        <v>0</v>
      </c>
      <c r="AH72" s="4">
        <f t="shared" si="134"/>
        <v>0</v>
      </c>
      <c r="AI72" s="3">
        <f t="shared" si="135"/>
        <v>0</v>
      </c>
      <c r="AJ72" s="6">
        <f t="shared" si="136"/>
        <v>0</v>
      </c>
      <c r="AK72" s="2" t="str">
        <f t="shared" si="25"/>
        <v/>
      </c>
      <c r="AL72" s="9"/>
      <c r="AM72">
        <f t="shared" si="117"/>
        <v>0</v>
      </c>
      <c r="AN72" s="3">
        <f t="shared" si="137"/>
        <v>0</v>
      </c>
      <c r="AO72" s="4">
        <f t="shared" si="138"/>
        <v>0</v>
      </c>
      <c r="AP72" s="3">
        <f t="shared" si="139"/>
        <v>0</v>
      </c>
      <c r="AQ72" s="6">
        <f t="shared" si="140"/>
        <v>0</v>
      </c>
      <c r="AR72" s="2" t="str">
        <f t="shared" si="118"/>
        <v/>
      </c>
      <c r="AS72" s="9"/>
    </row>
    <row r="73" spans="1:45" x14ac:dyDescent="0.25">
      <c r="A73" t="s">
        <v>42</v>
      </c>
      <c r="B73" s="1">
        <v>4.8</v>
      </c>
      <c r="C73" s="19">
        <f t="shared" si="119"/>
        <v>3.9669421487603307</v>
      </c>
      <c r="D73">
        <v>1</v>
      </c>
      <c r="E73" s="4">
        <f t="shared" si="120"/>
        <v>3.9669421487603307</v>
      </c>
      <c r="I73">
        <f t="shared" si="116"/>
        <v>0</v>
      </c>
      <c r="K73">
        <f t="shared" si="2"/>
        <v>0</v>
      </c>
      <c r="L73" s="3">
        <f t="shared" si="121"/>
        <v>0</v>
      </c>
      <c r="M73" s="4">
        <f t="shared" si="122"/>
        <v>0</v>
      </c>
      <c r="N73" s="3">
        <f t="shared" si="123"/>
        <v>0</v>
      </c>
      <c r="O73" s="6">
        <f t="shared" si="124"/>
        <v>0</v>
      </c>
      <c r="P73" s="2" t="str">
        <f t="shared" si="7"/>
        <v/>
      </c>
      <c r="R73">
        <f t="shared" si="8"/>
        <v>0</v>
      </c>
      <c r="S73" s="3">
        <f t="shared" si="125"/>
        <v>0</v>
      </c>
      <c r="T73" s="4">
        <f t="shared" si="126"/>
        <v>0</v>
      </c>
      <c r="U73" s="3">
        <f t="shared" si="127"/>
        <v>0</v>
      </c>
      <c r="V73" s="6">
        <f t="shared" si="128"/>
        <v>0</v>
      </c>
      <c r="W73" s="2" t="str">
        <f t="shared" si="13"/>
        <v/>
      </c>
      <c r="X73" s="9"/>
      <c r="Y73">
        <f t="shared" si="14"/>
        <v>0</v>
      </c>
      <c r="Z73" s="3">
        <f t="shared" si="129"/>
        <v>0</v>
      </c>
      <c r="AA73" s="4">
        <f t="shared" si="130"/>
        <v>0</v>
      </c>
      <c r="AB73" s="3">
        <f t="shared" si="131"/>
        <v>0</v>
      </c>
      <c r="AC73" s="6">
        <f t="shared" si="132"/>
        <v>0</v>
      </c>
      <c r="AD73" s="2" t="str">
        <f t="shared" si="19"/>
        <v/>
      </c>
      <c r="AE73" s="9"/>
      <c r="AF73">
        <f t="shared" si="20"/>
        <v>0</v>
      </c>
      <c r="AG73" s="3">
        <f t="shared" si="133"/>
        <v>0</v>
      </c>
      <c r="AH73" s="4">
        <f t="shared" si="134"/>
        <v>0</v>
      </c>
      <c r="AI73" s="3">
        <f t="shared" si="135"/>
        <v>0</v>
      </c>
      <c r="AJ73" s="6">
        <f t="shared" si="136"/>
        <v>0</v>
      </c>
      <c r="AK73" s="2" t="str">
        <f t="shared" si="25"/>
        <v/>
      </c>
      <c r="AL73" s="9"/>
      <c r="AM73">
        <f t="shared" si="117"/>
        <v>0</v>
      </c>
      <c r="AN73" s="3">
        <f t="shared" si="137"/>
        <v>0</v>
      </c>
      <c r="AO73" s="4">
        <f t="shared" si="138"/>
        <v>0</v>
      </c>
      <c r="AP73" s="3">
        <f t="shared" si="139"/>
        <v>0</v>
      </c>
      <c r="AQ73" s="6">
        <f t="shared" si="140"/>
        <v>0</v>
      </c>
      <c r="AR73" s="2" t="str">
        <f t="shared" si="118"/>
        <v/>
      </c>
      <c r="AS73" s="9"/>
    </row>
    <row r="74" spans="1:45" x14ac:dyDescent="0.25">
      <c r="A74" t="s">
        <v>43</v>
      </c>
      <c r="B74" s="1">
        <v>9.75</v>
      </c>
      <c r="C74" s="19">
        <f t="shared" si="119"/>
        <v>8.0578512396694215</v>
      </c>
      <c r="D74">
        <v>4</v>
      </c>
      <c r="E74" s="4">
        <f t="shared" si="120"/>
        <v>2.0144628099173554</v>
      </c>
      <c r="I74">
        <f t="shared" si="116"/>
        <v>0</v>
      </c>
      <c r="K74">
        <f t="shared" si="2"/>
        <v>0</v>
      </c>
      <c r="L74" s="3">
        <f t="shared" si="121"/>
        <v>0</v>
      </c>
      <c r="M74" s="4">
        <f t="shared" si="122"/>
        <v>0</v>
      </c>
      <c r="N74" s="3">
        <f t="shared" si="123"/>
        <v>0</v>
      </c>
      <c r="O74" s="6">
        <f t="shared" si="124"/>
        <v>0</v>
      </c>
      <c r="P74" s="2" t="str">
        <f t="shared" si="7"/>
        <v/>
      </c>
      <c r="R74">
        <f t="shared" si="8"/>
        <v>0</v>
      </c>
      <c r="S74" s="3">
        <f t="shared" si="125"/>
        <v>0</v>
      </c>
      <c r="T74" s="4">
        <f t="shared" si="126"/>
        <v>0</v>
      </c>
      <c r="U74" s="3">
        <f t="shared" si="127"/>
        <v>0</v>
      </c>
      <c r="V74" s="6">
        <f t="shared" si="128"/>
        <v>0</v>
      </c>
      <c r="W74" s="2" t="str">
        <f t="shared" si="13"/>
        <v/>
      </c>
      <c r="X74" s="9"/>
      <c r="Y74">
        <f t="shared" si="14"/>
        <v>0</v>
      </c>
      <c r="Z74" s="3">
        <f t="shared" si="129"/>
        <v>0</v>
      </c>
      <c r="AA74" s="4">
        <f t="shared" si="130"/>
        <v>0</v>
      </c>
      <c r="AB74" s="3">
        <f t="shared" si="131"/>
        <v>0</v>
      </c>
      <c r="AC74" s="6">
        <f t="shared" si="132"/>
        <v>0</v>
      </c>
      <c r="AD74" s="2" t="str">
        <f t="shared" si="19"/>
        <v/>
      </c>
      <c r="AE74" s="9"/>
      <c r="AF74">
        <f t="shared" si="20"/>
        <v>0</v>
      </c>
      <c r="AG74" s="3">
        <f t="shared" si="133"/>
        <v>0</v>
      </c>
      <c r="AH74" s="4">
        <f t="shared" si="134"/>
        <v>0</v>
      </c>
      <c r="AI74" s="3">
        <f t="shared" si="135"/>
        <v>0</v>
      </c>
      <c r="AJ74" s="6">
        <f t="shared" si="136"/>
        <v>0</v>
      </c>
      <c r="AK74" s="2" t="str">
        <f t="shared" si="25"/>
        <v/>
      </c>
      <c r="AL74" s="9"/>
      <c r="AM74">
        <f t="shared" si="117"/>
        <v>0</v>
      </c>
      <c r="AN74" s="3">
        <f t="shared" si="137"/>
        <v>0</v>
      </c>
      <c r="AO74" s="4">
        <f t="shared" si="138"/>
        <v>0</v>
      </c>
      <c r="AP74" s="3">
        <f t="shared" si="139"/>
        <v>0</v>
      </c>
      <c r="AQ74" s="6">
        <f t="shared" si="140"/>
        <v>0</v>
      </c>
      <c r="AR74" s="2" t="str">
        <f t="shared" si="118"/>
        <v/>
      </c>
      <c r="AS74" s="9"/>
    </row>
    <row r="75" spans="1:45" x14ac:dyDescent="0.25">
      <c r="A75" t="s">
        <v>44</v>
      </c>
      <c r="B75" s="1">
        <v>13</v>
      </c>
      <c r="C75" s="19">
        <f t="shared" si="119"/>
        <v>10.743801652892563</v>
      </c>
      <c r="D75">
        <v>8</v>
      </c>
      <c r="E75" s="4">
        <f t="shared" si="120"/>
        <v>1.3429752066115703</v>
      </c>
      <c r="I75">
        <f t="shared" si="116"/>
        <v>0</v>
      </c>
      <c r="K75">
        <f t="shared" si="2"/>
        <v>0</v>
      </c>
      <c r="L75" s="3">
        <f t="shared" si="121"/>
        <v>0</v>
      </c>
      <c r="M75" s="4">
        <f t="shared" si="122"/>
        <v>0</v>
      </c>
      <c r="N75" s="3">
        <f t="shared" si="123"/>
        <v>0</v>
      </c>
      <c r="O75" s="6">
        <f t="shared" si="124"/>
        <v>0</v>
      </c>
      <c r="P75" s="2" t="str">
        <f t="shared" si="7"/>
        <v/>
      </c>
      <c r="R75">
        <f t="shared" si="8"/>
        <v>0</v>
      </c>
      <c r="S75" s="3">
        <f t="shared" si="125"/>
        <v>0</v>
      </c>
      <c r="T75" s="4">
        <f t="shared" si="126"/>
        <v>0</v>
      </c>
      <c r="U75" s="3">
        <f t="shared" si="127"/>
        <v>0</v>
      </c>
      <c r="V75" s="6">
        <f t="shared" si="128"/>
        <v>0</v>
      </c>
      <c r="W75" s="2" t="str">
        <f t="shared" si="13"/>
        <v/>
      </c>
      <c r="X75" s="9"/>
      <c r="Y75">
        <f t="shared" si="14"/>
        <v>0</v>
      </c>
      <c r="Z75" s="3">
        <f t="shared" si="129"/>
        <v>0</v>
      </c>
      <c r="AA75" s="4">
        <f t="shared" si="130"/>
        <v>0</v>
      </c>
      <c r="AB75" s="3">
        <f t="shared" si="131"/>
        <v>0</v>
      </c>
      <c r="AC75" s="6">
        <f t="shared" si="132"/>
        <v>0</v>
      </c>
      <c r="AD75" s="2" t="str">
        <f t="shared" si="19"/>
        <v/>
      </c>
      <c r="AE75" s="9"/>
      <c r="AF75">
        <f t="shared" si="20"/>
        <v>0</v>
      </c>
      <c r="AG75" s="3">
        <f t="shared" si="133"/>
        <v>0</v>
      </c>
      <c r="AH75" s="4">
        <f t="shared" si="134"/>
        <v>0</v>
      </c>
      <c r="AI75" s="3">
        <f t="shared" si="135"/>
        <v>0</v>
      </c>
      <c r="AJ75" s="6">
        <f t="shared" si="136"/>
        <v>0</v>
      </c>
      <c r="AK75" s="2" t="str">
        <f t="shared" si="25"/>
        <v/>
      </c>
      <c r="AL75" s="9"/>
      <c r="AM75">
        <f t="shared" si="117"/>
        <v>0</v>
      </c>
      <c r="AN75" s="3">
        <f t="shared" si="137"/>
        <v>0</v>
      </c>
      <c r="AO75" s="4">
        <f t="shared" si="138"/>
        <v>0</v>
      </c>
      <c r="AP75" s="3">
        <f t="shared" si="139"/>
        <v>0</v>
      </c>
      <c r="AQ75" s="6">
        <f t="shared" si="140"/>
        <v>0</v>
      </c>
      <c r="AR75" s="2" t="str">
        <f t="shared" si="118"/>
        <v/>
      </c>
      <c r="AS75" s="9"/>
    </row>
    <row r="76" spans="1:45" x14ac:dyDescent="0.25">
      <c r="A76" t="s">
        <v>45</v>
      </c>
      <c r="B76" s="1">
        <v>7.25</v>
      </c>
      <c r="C76" s="19">
        <f t="shared" si="119"/>
        <v>5.9917355371900829</v>
      </c>
      <c r="D76">
        <v>6</v>
      </c>
      <c r="E76" s="4">
        <f t="shared" si="120"/>
        <v>0.99862258953168048</v>
      </c>
      <c r="I76">
        <f t="shared" si="116"/>
        <v>0</v>
      </c>
      <c r="K76">
        <f t="shared" si="2"/>
        <v>0</v>
      </c>
      <c r="L76" s="3">
        <f t="shared" si="121"/>
        <v>0</v>
      </c>
      <c r="M76" s="4">
        <f t="shared" si="122"/>
        <v>0</v>
      </c>
      <c r="N76" s="3">
        <f t="shared" si="123"/>
        <v>0</v>
      </c>
      <c r="O76" s="6">
        <f t="shared" si="124"/>
        <v>0</v>
      </c>
      <c r="P76" s="2" t="str">
        <f t="shared" si="7"/>
        <v/>
      </c>
      <c r="R76">
        <f t="shared" si="8"/>
        <v>0</v>
      </c>
      <c r="S76" s="3">
        <f t="shared" si="125"/>
        <v>0</v>
      </c>
      <c r="T76" s="4">
        <f t="shared" si="126"/>
        <v>0</v>
      </c>
      <c r="U76" s="3">
        <f t="shared" si="127"/>
        <v>0</v>
      </c>
      <c r="V76" s="6">
        <f t="shared" si="128"/>
        <v>0</v>
      </c>
      <c r="W76" s="2" t="str">
        <f t="shared" si="13"/>
        <v/>
      </c>
      <c r="X76" s="9"/>
      <c r="Y76">
        <f t="shared" si="14"/>
        <v>0</v>
      </c>
      <c r="Z76" s="3">
        <f t="shared" si="129"/>
        <v>0</v>
      </c>
      <c r="AA76" s="4">
        <f t="shared" si="130"/>
        <v>0</v>
      </c>
      <c r="AB76" s="3">
        <f t="shared" si="131"/>
        <v>0</v>
      </c>
      <c r="AC76" s="6">
        <f t="shared" si="132"/>
        <v>0</v>
      </c>
      <c r="AD76" s="2" t="str">
        <f t="shared" si="19"/>
        <v/>
      </c>
      <c r="AE76" s="9"/>
      <c r="AF76">
        <f t="shared" si="20"/>
        <v>0</v>
      </c>
      <c r="AG76" s="3">
        <f t="shared" si="133"/>
        <v>0</v>
      </c>
      <c r="AH76" s="4">
        <f t="shared" si="134"/>
        <v>0</v>
      </c>
      <c r="AI76" s="3">
        <f t="shared" si="135"/>
        <v>0</v>
      </c>
      <c r="AJ76" s="6">
        <f t="shared" si="136"/>
        <v>0</v>
      </c>
      <c r="AK76" s="2" t="str">
        <f t="shared" si="25"/>
        <v/>
      </c>
      <c r="AL76" s="9"/>
      <c r="AM76">
        <f t="shared" si="117"/>
        <v>0</v>
      </c>
      <c r="AN76" s="3">
        <f t="shared" si="137"/>
        <v>0</v>
      </c>
      <c r="AO76" s="4">
        <f t="shared" si="138"/>
        <v>0</v>
      </c>
      <c r="AP76" s="3">
        <f t="shared" si="139"/>
        <v>0</v>
      </c>
      <c r="AQ76" s="6">
        <f t="shared" si="140"/>
        <v>0</v>
      </c>
      <c r="AR76" s="2" t="str">
        <f t="shared" si="118"/>
        <v/>
      </c>
      <c r="AS76" s="9"/>
    </row>
    <row r="77" spans="1:45" x14ac:dyDescent="0.25">
      <c r="A77" t="s">
        <v>46</v>
      </c>
      <c r="B77" s="1">
        <v>13.25</v>
      </c>
      <c r="C77" s="19">
        <f t="shared" si="119"/>
        <v>10.950413223140496</v>
      </c>
      <c r="D77">
        <v>16</v>
      </c>
      <c r="E77" s="4">
        <f t="shared" si="120"/>
        <v>0.68440082644628097</v>
      </c>
      <c r="I77">
        <f t="shared" si="116"/>
        <v>0</v>
      </c>
      <c r="K77">
        <f t="shared" si="2"/>
        <v>0</v>
      </c>
      <c r="L77" s="3">
        <f t="shared" si="121"/>
        <v>0</v>
      </c>
      <c r="M77" s="4">
        <f t="shared" si="122"/>
        <v>0</v>
      </c>
      <c r="N77" s="3">
        <f t="shared" si="123"/>
        <v>0</v>
      </c>
      <c r="O77" s="6">
        <f t="shared" si="124"/>
        <v>0</v>
      </c>
      <c r="P77" s="2" t="str">
        <f t="shared" si="7"/>
        <v/>
      </c>
      <c r="R77">
        <f t="shared" si="8"/>
        <v>0</v>
      </c>
      <c r="S77" s="3">
        <f t="shared" si="125"/>
        <v>0</v>
      </c>
      <c r="T77" s="4">
        <f t="shared" si="126"/>
        <v>0</v>
      </c>
      <c r="U77" s="3">
        <f t="shared" si="127"/>
        <v>0</v>
      </c>
      <c r="V77" s="6">
        <f t="shared" si="128"/>
        <v>0</v>
      </c>
      <c r="W77" s="2" t="str">
        <f t="shared" si="13"/>
        <v/>
      </c>
      <c r="X77" s="9"/>
      <c r="Y77">
        <f t="shared" si="14"/>
        <v>0</v>
      </c>
      <c r="Z77" s="3">
        <f t="shared" si="129"/>
        <v>0</v>
      </c>
      <c r="AA77" s="4">
        <f t="shared" si="130"/>
        <v>0</v>
      </c>
      <c r="AB77" s="3">
        <f t="shared" si="131"/>
        <v>0</v>
      </c>
      <c r="AC77" s="6">
        <f t="shared" si="132"/>
        <v>0</v>
      </c>
      <c r="AD77" s="2" t="str">
        <f t="shared" si="19"/>
        <v/>
      </c>
      <c r="AE77" s="9"/>
      <c r="AF77">
        <f t="shared" si="20"/>
        <v>0</v>
      </c>
      <c r="AG77" s="3">
        <f t="shared" si="133"/>
        <v>0</v>
      </c>
      <c r="AH77" s="4">
        <f t="shared" si="134"/>
        <v>0</v>
      </c>
      <c r="AI77" s="3">
        <f t="shared" si="135"/>
        <v>0</v>
      </c>
      <c r="AJ77" s="6">
        <f t="shared" si="136"/>
        <v>0</v>
      </c>
      <c r="AK77" s="2" t="str">
        <f t="shared" si="25"/>
        <v/>
      </c>
      <c r="AL77" s="9"/>
      <c r="AM77">
        <f t="shared" si="117"/>
        <v>0</v>
      </c>
      <c r="AN77" s="3">
        <f t="shared" si="137"/>
        <v>0</v>
      </c>
      <c r="AO77" s="4">
        <f t="shared" si="138"/>
        <v>0</v>
      </c>
      <c r="AP77" s="3">
        <f t="shared" si="139"/>
        <v>0</v>
      </c>
      <c r="AQ77" s="6">
        <f t="shared" si="140"/>
        <v>0</v>
      </c>
      <c r="AR77" s="2" t="str">
        <f t="shared" si="118"/>
        <v/>
      </c>
      <c r="AS77" s="9"/>
    </row>
    <row r="78" spans="1:45" x14ac:dyDescent="0.25">
      <c r="A78" t="s">
        <v>47</v>
      </c>
      <c r="B78" s="1">
        <v>4</v>
      </c>
      <c r="C78" s="19">
        <f t="shared" si="119"/>
        <v>3.3057851239669422</v>
      </c>
      <c r="D78">
        <v>8</v>
      </c>
      <c r="E78" s="4">
        <f t="shared" si="120"/>
        <v>0.41322314049586778</v>
      </c>
      <c r="I78">
        <f t="shared" si="116"/>
        <v>0</v>
      </c>
      <c r="K78">
        <f t="shared" si="2"/>
        <v>0</v>
      </c>
      <c r="L78" s="3">
        <f t="shared" si="121"/>
        <v>0</v>
      </c>
      <c r="M78" s="4">
        <f t="shared" si="122"/>
        <v>0</v>
      </c>
      <c r="N78" s="3">
        <f t="shared" si="123"/>
        <v>0</v>
      </c>
      <c r="O78" s="6">
        <f t="shared" si="124"/>
        <v>0</v>
      </c>
      <c r="P78" s="2" t="str">
        <f t="shared" si="7"/>
        <v/>
      </c>
      <c r="R78">
        <f t="shared" si="8"/>
        <v>0</v>
      </c>
      <c r="S78" s="3">
        <f t="shared" si="125"/>
        <v>0</v>
      </c>
      <c r="T78" s="4">
        <f t="shared" si="126"/>
        <v>0</v>
      </c>
      <c r="U78" s="3">
        <f t="shared" si="127"/>
        <v>0</v>
      </c>
      <c r="V78" s="6">
        <f t="shared" si="128"/>
        <v>0</v>
      </c>
      <c r="W78" s="2" t="str">
        <f t="shared" si="13"/>
        <v/>
      </c>
      <c r="X78" s="9"/>
      <c r="Y78">
        <f t="shared" si="14"/>
        <v>0</v>
      </c>
      <c r="Z78" s="3">
        <f t="shared" si="129"/>
        <v>0</v>
      </c>
      <c r="AA78" s="4">
        <f t="shared" si="130"/>
        <v>0</v>
      </c>
      <c r="AB78" s="3">
        <f t="shared" si="131"/>
        <v>0</v>
      </c>
      <c r="AC78" s="6">
        <f t="shared" si="132"/>
        <v>0</v>
      </c>
      <c r="AD78" s="2" t="str">
        <f t="shared" si="19"/>
        <v/>
      </c>
      <c r="AE78" s="9"/>
      <c r="AF78">
        <f t="shared" si="20"/>
        <v>0</v>
      </c>
      <c r="AG78" s="3">
        <f t="shared" si="133"/>
        <v>0</v>
      </c>
      <c r="AH78" s="4">
        <f t="shared" si="134"/>
        <v>0</v>
      </c>
      <c r="AI78" s="3">
        <f t="shared" si="135"/>
        <v>0</v>
      </c>
      <c r="AJ78" s="6">
        <f t="shared" si="136"/>
        <v>0</v>
      </c>
      <c r="AK78" s="2" t="str">
        <f t="shared" si="25"/>
        <v/>
      </c>
      <c r="AL78" s="9"/>
      <c r="AM78">
        <f t="shared" si="117"/>
        <v>0</v>
      </c>
      <c r="AN78" s="3">
        <f t="shared" si="137"/>
        <v>0</v>
      </c>
      <c r="AO78" s="4">
        <f t="shared" si="138"/>
        <v>0</v>
      </c>
      <c r="AP78" s="3">
        <f t="shared" si="139"/>
        <v>0</v>
      </c>
      <c r="AQ78" s="6">
        <f t="shared" si="140"/>
        <v>0</v>
      </c>
      <c r="AR78" s="2" t="str">
        <f t="shared" si="118"/>
        <v/>
      </c>
      <c r="AS78" s="9"/>
    </row>
    <row r="79" spans="1:45" x14ac:dyDescent="0.25">
      <c r="A79" t="s">
        <v>48</v>
      </c>
      <c r="B79" s="1">
        <v>2.75</v>
      </c>
      <c r="C79" s="19">
        <f t="shared" si="119"/>
        <v>2.2727272727272729</v>
      </c>
      <c r="D79">
        <v>8</v>
      </c>
      <c r="E79" s="4">
        <f t="shared" si="120"/>
        <v>0.28409090909090912</v>
      </c>
      <c r="I79">
        <f t="shared" si="116"/>
        <v>0</v>
      </c>
      <c r="K79">
        <f t="shared" si="2"/>
        <v>0</v>
      </c>
      <c r="L79" s="3">
        <f t="shared" si="121"/>
        <v>0</v>
      </c>
      <c r="M79" s="4">
        <f t="shared" si="122"/>
        <v>0</v>
      </c>
      <c r="N79" s="3">
        <f t="shared" si="123"/>
        <v>0</v>
      </c>
      <c r="O79" s="6">
        <f t="shared" si="124"/>
        <v>0</v>
      </c>
      <c r="P79" s="2" t="str">
        <f t="shared" si="7"/>
        <v/>
      </c>
      <c r="R79">
        <f t="shared" si="8"/>
        <v>0</v>
      </c>
      <c r="S79" s="3">
        <f t="shared" si="125"/>
        <v>0</v>
      </c>
      <c r="T79" s="4">
        <f t="shared" si="126"/>
        <v>0</v>
      </c>
      <c r="U79" s="3">
        <f t="shared" si="127"/>
        <v>0</v>
      </c>
      <c r="V79" s="6">
        <f t="shared" si="128"/>
        <v>0</v>
      </c>
      <c r="W79" s="2" t="str">
        <f t="shared" si="13"/>
        <v/>
      </c>
      <c r="X79" s="9"/>
      <c r="Y79">
        <f t="shared" si="14"/>
        <v>0</v>
      </c>
      <c r="Z79" s="3">
        <f t="shared" si="129"/>
        <v>0</v>
      </c>
      <c r="AA79" s="4">
        <f t="shared" si="130"/>
        <v>0</v>
      </c>
      <c r="AB79" s="3">
        <f t="shared" si="131"/>
        <v>0</v>
      </c>
      <c r="AC79" s="6">
        <f t="shared" si="132"/>
        <v>0</v>
      </c>
      <c r="AD79" s="2" t="str">
        <f t="shared" si="19"/>
        <v/>
      </c>
      <c r="AE79" s="9"/>
      <c r="AF79">
        <f t="shared" si="20"/>
        <v>0</v>
      </c>
      <c r="AG79" s="3">
        <f t="shared" si="133"/>
        <v>0</v>
      </c>
      <c r="AH79" s="4">
        <f t="shared" si="134"/>
        <v>0</v>
      </c>
      <c r="AI79" s="3">
        <f t="shared" si="135"/>
        <v>0</v>
      </c>
      <c r="AJ79" s="6">
        <f t="shared" si="136"/>
        <v>0</v>
      </c>
      <c r="AK79" s="2" t="str">
        <f t="shared" si="25"/>
        <v/>
      </c>
      <c r="AL79" s="9"/>
      <c r="AM79">
        <f t="shared" si="117"/>
        <v>0</v>
      </c>
      <c r="AN79" s="3">
        <f t="shared" si="137"/>
        <v>0</v>
      </c>
      <c r="AO79" s="4">
        <f t="shared" si="138"/>
        <v>0</v>
      </c>
      <c r="AP79" s="3">
        <f t="shared" si="139"/>
        <v>0</v>
      </c>
      <c r="AQ79" s="6">
        <f t="shared" si="140"/>
        <v>0</v>
      </c>
      <c r="AR79" s="2" t="str">
        <f t="shared" si="118"/>
        <v/>
      </c>
      <c r="AS79" s="9"/>
    </row>
    <row r="80" spans="1:45" x14ac:dyDescent="0.25">
      <c r="A80" t="s">
        <v>49</v>
      </c>
      <c r="B80" s="1">
        <v>11.25</v>
      </c>
      <c r="C80" s="19">
        <f t="shared" si="119"/>
        <v>9.2975206611570247</v>
      </c>
      <c r="D80">
        <v>1</v>
      </c>
      <c r="E80" s="4">
        <f t="shared" si="120"/>
        <v>9.2975206611570247</v>
      </c>
      <c r="I80">
        <f t="shared" si="116"/>
        <v>0</v>
      </c>
      <c r="K80">
        <f t="shared" si="2"/>
        <v>0</v>
      </c>
      <c r="L80" s="3">
        <f t="shared" si="121"/>
        <v>0</v>
      </c>
      <c r="M80" s="4">
        <f t="shared" si="122"/>
        <v>0</v>
      </c>
      <c r="N80" s="3">
        <f t="shared" si="123"/>
        <v>0</v>
      </c>
      <c r="O80" s="6">
        <f t="shared" si="124"/>
        <v>0</v>
      </c>
      <c r="P80" s="2" t="str">
        <f t="shared" si="7"/>
        <v/>
      </c>
      <c r="R80">
        <f t="shared" si="8"/>
        <v>0</v>
      </c>
      <c r="S80" s="3">
        <f t="shared" si="125"/>
        <v>0</v>
      </c>
      <c r="T80" s="4">
        <f t="shared" si="126"/>
        <v>0</v>
      </c>
      <c r="U80" s="3">
        <f t="shared" si="127"/>
        <v>0</v>
      </c>
      <c r="V80" s="6">
        <f t="shared" si="128"/>
        <v>0</v>
      </c>
      <c r="W80" s="2" t="str">
        <f t="shared" si="13"/>
        <v/>
      </c>
      <c r="X80" s="9"/>
      <c r="Y80">
        <f t="shared" si="14"/>
        <v>0</v>
      </c>
      <c r="Z80" s="3">
        <f t="shared" si="129"/>
        <v>0</v>
      </c>
      <c r="AA80" s="4">
        <f t="shared" si="130"/>
        <v>0</v>
      </c>
      <c r="AB80" s="3">
        <f t="shared" si="131"/>
        <v>0</v>
      </c>
      <c r="AC80" s="6">
        <f t="shared" si="132"/>
        <v>0</v>
      </c>
      <c r="AD80" s="2" t="str">
        <f t="shared" si="19"/>
        <v/>
      </c>
      <c r="AE80" s="9"/>
      <c r="AF80">
        <f t="shared" si="20"/>
        <v>0</v>
      </c>
      <c r="AG80" s="3">
        <f t="shared" si="133"/>
        <v>0</v>
      </c>
      <c r="AH80" s="4">
        <f t="shared" si="134"/>
        <v>0</v>
      </c>
      <c r="AI80" s="3">
        <f t="shared" si="135"/>
        <v>0</v>
      </c>
      <c r="AJ80" s="6">
        <f t="shared" si="136"/>
        <v>0</v>
      </c>
      <c r="AK80" s="2" t="str">
        <f t="shared" si="25"/>
        <v/>
      </c>
      <c r="AL80" s="9"/>
      <c r="AM80">
        <f t="shared" si="117"/>
        <v>0</v>
      </c>
      <c r="AN80" s="3">
        <f t="shared" si="137"/>
        <v>0</v>
      </c>
      <c r="AO80" s="4">
        <f t="shared" si="138"/>
        <v>0</v>
      </c>
      <c r="AP80" s="3">
        <f t="shared" si="139"/>
        <v>0</v>
      </c>
      <c r="AQ80" s="6">
        <f t="shared" si="140"/>
        <v>0</v>
      </c>
      <c r="AR80" s="2" t="str">
        <f t="shared" si="118"/>
        <v/>
      </c>
      <c r="AS80" s="9"/>
    </row>
    <row r="81" spans="1:45" x14ac:dyDescent="0.25">
      <c r="A81" t="s">
        <v>50</v>
      </c>
      <c r="B81" s="1">
        <v>6.62</v>
      </c>
      <c r="C81" s="19">
        <f t="shared" si="119"/>
        <v>5.4710743801652892</v>
      </c>
      <c r="D81">
        <v>1</v>
      </c>
      <c r="E81" s="4">
        <f t="shared" si="120"/>
        <v>5.4710743801652892</v>
      </c>
      <c r="I81">
        <f t="shared" si="116"/>
        <v>0</v>
      </c>
      <c r="K81">
        <f t="shared" si="2"/>
        <v>0</v>
      </c>
      <c r="L81" s="3">
        <f t="shared" si="121"/>
        <v>0</v>
      </c>
      <c r="M81" s="4">
        <f t="shared" si="122"/>
        <v>0</v>
      </c>
      <c r="N81" s="3">
        <f t="shared" si="123"/>
        <v>0</v>
      </c>
      <c r="O81" s="6">
        <f t="shared" si="124"/>
        <v>0</v>
      </c>
      <c r="P81" s="2" t="str">
        <f t="shared" si="7"/>
        <v/>
      </c>
      <c r="R81">
        <f t="shared" si="8"/>
        <v>0</v>
      </c>
      <c r="S81" s="3">
        <f t="shared" si="125"/>
        <v>0</v>
      </c>
      <c r="T81" s="4">
        <f t="shared" si="126"/>
        <v>0</v>
      </c>
      <c r="U81" s="3">
        <f t="shared" si="127"/>
        <v>0</v>
      </c>
      <c r="V81" s="6">
        <f t="shared" si="128"/>
        <v>0</v>
      </c>
      <c r="W81" s="2" t="str">
        <f t="shared" si="13"/>
        <v/>
      </c>
      <c r="X81" s="9"/>
      <c r="Y81">
        <f t="shared" si="14"/>
        <v>0</v>
      </c>
      <c r="Z81" s="3">
        <f t="shared" si="129"/>
        <v>0</v>
      </c>
      <c r="AA81" s="4">
        <f t="shared" si="130"/>
        <v>0</v>
      </c>
      <c r="AB81" s="3">
        <f t="shared" si="131"/>
        <v>0</v>
      </c>
      <c r="AC81" s="6">
        <f t="shared" si="132"/>
        <v>0</v>
      </c>
      <c r="AD81" s="2" t="str">
        <f t="shared" si="19"/>
        <v/>
      </c>
      <c r="AE81" s="9"/>
      <c r="AF81">
        <f t="shared" si="20"/>
        <v>0</v>
      </c>
      <c r="AG81" s="3">
        <f t="shared" si="133"/>
        <v>0</v>
      </c>
      <c r="AH81" s="4">
        <f t="shared" si="134"/>
        <v>0</v>
      </c>
      <c r="AI81" s="3">
        <f t="shared" si="135"/>
        <v>0</v>
      </c>
      <c r="AJ81" s="6">
        <f t="shared" si="136"/>
        <v>0</v>
      </c>
      <c r="AK81" s="2" t="str">
        <f t="shared" si="25"/>
        <v/>
      </c>
      <c r="AL81" s="9"/>
      <c r="AM81">
        <f t="shared" si="117"/>
        <v>0</v>
      </c>
      <c r="AN81" s="3">
        <f t="shared" si="137"/>
        <v>0</v>
      </c>
      <c r="AO81" s="4">
        <f t="shared" si="138"/>
        <v>0</v>
      </c>
      <c r="AP81" s="3">
        <f t="shared" si="139"/>
        <v>0</v>
      </c>
      <c r="AQ81" s="6">
        <f t="shared" si="140"/>
        <v>0</v>
      </c>
      <c r="AR81" s="2" t="str">
        <f t="shared" si="118"/>
        <v/>
      </c>
      <c r="AS81" s="9"/>
    </row>
    <row r="82" spans="1:45" x14ac:dyDescent="0.25">
      <c r="A82" t="s">
        <v>51</v>
      </c>
      <c r="B82" s="1">
        <v>4.8</v>
      </c>
      <c r="C82" s="19">
        <f t="shared" si="119"/>
        <v>3.9669421487603307</v>
      </c>
      <c r="D82">
        <v>1</v>
      </c>
      <c r="E82" s="4">
        <f t="shared" si="120"/>
        <v>3.9669421487603307</v>
      </c>
      <c r="I82">
        <f t="shared" si="116"/>
        <v>0</v>
      </c>
      <c r="K82">
        <f t="shared" si="2"/>
        <v>0</v>
      </c>
      <c r="L82" s="3">
        <f t="shared" si="121"/>
        <v>0</v>
      </c>
      <c r="M82" s="4">
        <f t="shared" si="122"/>
        <v>0</v>
      </c>
      <c r="N82" s="3">
        <f t="shared" si="123"/>
        <v>0</v>
      </c>
      <c r="O82" s="6">
        <f t="shared" si="124"/>
        <v>0</v>
      </c>
      <c r="P82" s="2" t="str">
        <f t="shared" si="7"/>
        <v/>
      </c>
      <c r="R82">
        <f t="shared" si="8"/>
        <v>0</v>
      </c>
      <c r="S82" s="3">
        <f t="shared" si="125"/>
        <v>0</v>
      </c>
      <c r="T82" s="4">
        <f t="shared" si="126"/>
        <v>0</v>
      </c>
      <c r="U82" s="3">
        <f t="shared" si="127"/>
        <v>0</v>
      </c>
      <c r="V82" s="6">
        <f t="shared" si="128"/>
        <v>0</v>
      </c>
      <c r="W82" s="2" t="str">
        <f t="shared" si="13"/>
        <v/>
      </c>
      <c r="X82" s="9"/>
      <c r="Y82">
        <f t="shared" si="14"/>
        <v>0</v>
      </c>
      <c r="Z82" s="3">
        <f t="shared" si="129"/>
        <v>0</v>
      </c>
      <c r="AA82" s="4">
        <f t="shared" si="130"/>
        <v>0</v>
      </c>
      <c r="AB82" s="3">
        <f t="shared" si="131"/>
        <v>0</v>
      </c>
      <c r="AC82" s="6">
        <f t="shared" si="132"/>
        <v>0</v>
      </c>
      <c r="AD82" s="2" t="str">
        <f t="shared" si="19"/>
        <v/>
      </c>
      <c r="AE82" s="9"/>
      <c r="AF82">
        <f t="shared" si="20"/>
        <v>0</v>
      </c>
      <c r="AG82" s="3">
        <f t="shared" si="133"/>
        <v>0</v>
      </c>
      <c r="AH82" s="4">
        <f t="shared" si="134"/>
        <v>0</v>
      </c>
      <c r="AI82" s="3">
        <f t="shared" si="135"/>
        <v>0</v>
      </c>
      <c r="AJ82" s="6">
        <f t="shared" si="136"/>
        <v>0</v>
      </c>
      <c r="AK82" s="2" t="str">
        <f t="shared" si="25"/>
        <v/>
      </c>
      <c r="AL82" s="9"/>
      <c r="AM82">
        <f t="shared" si="117"/>
        <v>0</v>
      </c>
      <c r="AN82" s="3">
        <f t="shared" si="137"/>
        <v>0</v>
      </c>
      <c r="AO82" s="4">
        <f t="shared" si="138"/>
        <v>0</v>
      </c>
      <c r="AP82" s="3">
        <f t="shared" si="139"/>
        <v>0</v>
      </c>
      <c r="AQ82" s="6">
        <f t="shared" si="140"/>
        <v>0</v>
      </c>
      <c r="AR82" s="2" t="str">
        <f t="shared" si="118"/>
        <v/>
      </c>
      <c r="AS82" s="9"/>
    </row>
    <row r="83" spans="1:45" x14ac:dyDescent="0.25">
      <c r="A83" t="s">
        <v>52</v>
      </c>
      <c r="B83" s="1">
        <v>9.75</v>
      </c>
      <c r="C83" s="19">
        <f t="shared" si="119"/>
        <v>8.0578512396694215</v>
      </c>
      <c r="D83">
        <v>4</v>
      </c>
      <c r="E83" s="4">
        <f t="shared" si="120"/>
        <v>2.0144628099173554</v>
      </c>
      <c r="I83">
        <f t="shared" si="116"/>
        <v>0</v>
      </c>
      <c r="K83">
        <f t="shared" si="2"/>
        <v>0</v>
      </c>
      <c r="L83" s="3">
        <f t="shared" si="121"/>
        <v>0</v>
      </c>
      <c r="M83" s="4">
        <f t="shared" si="122"/>
        <v>0</v>
      </c>
      <c r="N83" s="3">
        <f t="shared" si="123"/>
        <v>0</v>
      </c>
      <c r="O83" s="6">
        <f t="shared" si="124"/>
        <v>0</v>
      </c>
      <c r="P83" s="2" t="str">
        <f t="shared" si="7"/>
        <v/>
      </c>
      <c r="R83">
        <f t="shared" si="8"/>
        <v>0</v>
      </c>
      <c r="S83" s="3">
        <f t="shared" si="125"/>
        <v>0</v>
      </c>
      <c r="T83" s="4">
        <f t="shared" si="126"/>
        <v>0</v>
      </c>
      <c r="U83" s="3">
        <f t="shared" si="127"/>
        <v>0</v>
      </c>
      <c r="V83" s="6">
        <f t="shared" si="128"/>
        <v>0</v>
      </c>
      <c r="W83" s="2" t="str">
        <f t="shared" si="13"/>
        <v/>
      </c>
      <c r="X83" s="9"/>
      <c r="Y83">
        <f t="shared" si="14"/>
        <v>0</v>
      </c>
      <c r="Z83" s="3">
        <f t="shared" si="129"/>
        <v>0</v>
      </c>
      <c r="AA83" s="4">
        <f t="shared" si="130"/>
        <v>0</v>
      </c>
      <c r="AB83" s="3">
        <f t="shared" si="131"/>
        <v>0</v>
      </c>
      <c r="AC83" s="6">
        <f t="shared" si="132"/>
        <v>0</v>
      </c>
      <c r="AD83" s="2" t="str">
        <f t="shared" si="19"/>
        <v/>
      </c>
      <c r="AE83" s="9"/>
      <c r="AF83">
        <f t="shared" si="20"/>
        <v>0</v>
      </c>
      <c r="AG83" s="3">
        <f t="shared" si="133"/>
        <v>0</v>
      </c>
      <c r="AH83" s="4">
        <f t="shared" si="134"/>
        <v>0</v>
      </c>
      <c r="AI83" s="3">
        <f t="shared" si="135"/>
        <v>0</v>
      </c>
      <c r="AJ83" s="6">
        <f t="shared" si="136"/>
        <v>0</v>
      </c>
      <c r="AK83" s="2" t="str">
        <f t="shared" si="25"/>
        <v/>
      </c>
      <c r="AL83" s="9"/>
      <c r="AM83">
        <f t="shared" si="117"/>
        <v>0</v>
      </c>
      <c r="AN83" s="3">
        <f t="shared" si="137"/>
        <v>0</v>
      </c>
      <c r="AO83" s="4">
        <f t="shared" si="138"/>
        <v>0</v>
      </c>
      <c r="AP83" s="3">
        <f t="shared" si="139"/>
        <v>0</v>
      </c>
      <c r="AQ83" s="6">
        <f t="shared" si="140"/>
        <v>0</v>
      </c>
      <c r="AR83" s="2" t="str">
        <f t="shared" si="118"/>
        <v/>
      </c>
      <c r="AS83" s="9"/>
    </row>
    <row r="84" spans="1:45" x14ac:dyDescent="0.25">
      <c r="A84" t="s">
        <v>53</v>
      </c>
      <c r="B84" s="1">
        <v>13</v>
      </c>
      <c r="C84" s="19">
        <f t="shared" si="119"/>
        <v>10.743801652892563</v>
      </c>
      <c r="D84">
        <v>8</v>
      </c>
      <c r="E84" s="4">
        <f t="shared" si="120"/>
        <v>1.3429752066115703</v>
      </c>
      <c r="H84">
        <v>5</v>
      </c>
      <c r="I84">
        <f t="shared" si="116"/>
        <v>5</v>
      </c>
      <c r="K84">
        <f t="shared" si="2"/>
        <v>5</v>
      </c>
      <c r="L84" s="3">
        <f t="shared" si="121"/>
        <v>1</v>
      </c>
      <c r="M84" s="4">
        <f t="shared" si="122"/>
        <v>6.7148760330578519</v>
      </c>
      <c r="N84" s="3">
        <f t="shared" si="123"/>
        <v>3</v>
      </c>
      <c r="O84" s="6">
        <f t="shared" si="124"/>
        <v>10.743801652892563</v>
      </c>
      <c r="P84" s="2">
        <f t="shared" si="7"/>
        <v>0.625</v>
      </c>
      <c r="R84">
        <f t="shared" si="8"/>
        <v>10</v>
      </c>
      <c r="S84" s="3">
        <f t="shared" si="125"/>
        <v>2</v>
      </c>
      <c r="T84" s="4">
        <f t="shared" si="126"/>
        <v>13.429752066115704</v>
      </c>
      <c r="U84" s="3">
        <f t="shared" si="127"/>
        <v>6</v>
      </c>
      <c r="V84" s="6">
        <f t="shared" si="128"/>
        <v>21.487603305785125</v>
      </c>
      <c r="W84" s="2">
        <f t="shared" si="13"/>
        <v>0.625</v>
      </c>
      <c r="X84" s="9"/>
      <c r="Y84">
        <f t="shared" si="14"/>
        <v>15</v>
      </c>
      <c r="Z84" s="3">
        <f t="shared" si="129"/>
        <v>2</v>
      </c>
      <c r="AA84" s="4">
        <f t="shared" si="130"/>
        <v>20.144628099173556</v>
      </c>
      <c r="AB84" s="3">
        <f t="shared" si="131"/>
        <v>1</v>
      </c>
      <c r="AC84" s="6">
        <f t="shared" si="132"/>
        <v>21.487603305785125</v>
      </c>
      <c r="AD84" s="2">
        <f t="shared" si="19"/>
        <v>0.9375</v>
      </c>
      <c r="AE84" s="9"/>
      <c r="AF84">
        <f t="shared" si="20"/>
        <v>20</v>
      </c>
      <c r="AG84" s="3">
        <f t="shared" si="133"/>
        <v>3</v>
      </c>
      <c r="AH84" s="4">
        <f t="shared" si="134"/>
        <v>26.859504132231407</v>
      </c>
      <c r="AI84" s="3">
        <f t="shared" si="135"/>
        <v>4</v>
      </c>
      <c r="AJ84" s="6">
        <f t="shared" si="136"/>
        <v>32.231404958677686</v>
      </c>
      <c r="AK84" s="2">
        <f t="shared" si="25"/>
        <v>0.83333333333333337</v>
      </c>
      <c r="AL84" s="9"/>
      <c r="AM84">
        <f t="shared" si="117"/>
        <v>20</v>
      </c>
      <c r="AN84" s="3">
        <f t="shared" si="137"/>
        <v>3</v>
      </c>
      <c r="AO84" s="4">
        <f t="shared" si="138"/>
        <v>26.859504132231407</v>
      </c>
      <c r="AP84" s="3">
        <f t="shared" si="139"/>
        <v>4</v>
      </c>
      <c r="AQ84" s="6">
        <f t="shared" si="140"/>
        <v>32.231404958677686</v>
      </c>
      <c r="AR84" s="2">
        <f t="shared" si="118"/>
        <v>0.83333333333333337</v>
      </c>
      <c r="AS84" s="9"/>
    </row>
    <row r="85" spans="1:45" x14ac:dyDescent="0.25">
      <c r="A85" t="s">
        <v>54</v>
      </c>
      <c r="B85" s="1">
        <v>7.25</v>
      </c>
      <c r="C85" s="19">
        <f t="shared" si="119"/>
        <v>5.9917355371900829</v>
      </c>
      <c r="D85">
        <v>6</v>
      </c>
      <c r="E85" s="4">
        <f t="shared" si="120"/>
        <v>0.99862258953168048</v>
      </c>
      <c r="G85">
        <v>3</v>
      </c>
      <c r="I85">
        <f t="shared" si="116"/>
        <v>6</v>
      </c>
      <c r="K85">
        <f t="shared" si="2"/>
        <v>6</v>
      </c>
      <c r="L85" s="3">
        <f t="shared" si="121"/>
        <v>1</v>
      </c>
      <c r="M85" s="4">
        <f t="shared" si="122"/>
        <v>5.9917355371900829</v>
      </c>
      <c r="N85" s="3">
        <f t="shared" si="123"/>
        <v>0</v>
      </c>
      <c r="O85" s="6">
        <f t="shared" si="124"/>
        <v>5.9917355371900829</v>
      </c>
      <c r="P85" s="2">
        <f t="shared" si="7"/>
        <v>1</v>
      </c>
      <c r="R85">
        <f t="shared" si="8"/>
        <v>12</v>
      </c>
      <c r="S85" s="3">
        <f t="shared" si="125"/>
        <v>2</v>
      </c>
      <c r="T85" s="4">
        <f t="shared" si="126"/>
        <v>11.983471074380166</v>
      </c>
      <c r="U85" s="3">
        <f t="shared" si="127"/>
        <v>0</v>
      </c>
      <c r="V85" s="6">
        <f t="shared" si="128"/>
        <v>11.983471074380166</v>
      </c>
      <c r="W85" s="2">
        <f t="shared" si="13"/>
        <v>1</v>
      </c>
      <c r="X85" s="9"/>
      <c r="Y85">
        <f t="shared" si="14"/>
        <v>18</v>
      </c>
      <c r="Z85" s="3">
        <f t="shared" si="129"/>
        <v>3</v>
      </c>
      <c r="AA85" s="4">
        <f t="shared" si="130"/>
        <v>17.97520661157025</v>
      </c>
      <c r="AB85" s="3">
        <f t="shared" si="131"/>
        <v>0</v>
      </c>
      <c r="AC85" s="6">
        <f t="shared" si="132"/>
        <v>17.97520661157025</v>
      </c>
      <c r="AD85" s="2">
        <f t="shared" si="19"/>
        <v>1</v>
      </c>
      <c r="AE85" s="9"/>
      <c r="AF85">
        <f t="shared" si="20"/>
        <v>24</v>
      </c>
      <c r="AG85" s="3">
        <f t="shared" si="133"/>
        <v>4</v>
      </c>
      <c r="AH85" s="4">
        <f t="shared" si="134"/>
        <v>23.966942148760332</v>
      </c>
      <c r="AI85" s="3">
        <f t="shared" si="135"/>
        <v>0</v>
      </c>
      <c r="AJ85" s="6">
        <f t="shared" si="136"/>
        <v>23.966942148760332</v>
      </c>
      <c r="AK85" s="2">
        <f t="shared" si="25"/>
        <v>1</v>
      </c>
      <c r="AL85" s="9"/>
      <c r="AM85">
        <f t="shared" si="117"/>
        <v>24</v>
      </c>
      <c r="AN85" s="3">
        <f t="shared" si="137"/>
        <v>4</v>
      </c>
      <c r="AO85" s="4">
        <f t="shared" si="138"/>
        <v>23.966942148760332</v>
      </c>
      <c r="AP85" s="3">
        <f t="shared" si="139"/>
        <v>0</v>
      </c>
      <c r="AQ85" s="6">
        <f t="shared" si="140"/>
        <v>23.966942148760332</v>
      </c>
      <c r="AR85" s="2">
        <f t="shared" si="118"/>
        <v>1</v>
      </c>
      <c r="AS85" s="9"/>
    </row>
    <row r="86" spans="1:45" x14ac:dyDescent="0.25">
      <c r="A86" t="s">
        <v>55</v>
      </c>
      <c r="B86" s="1">
        <v>13.25</v>
      </c>
      <c r="C86" s="19">
        <f t="shared" si="119"/>
        <v>10.950413223140496</v>
      </c>
      <c r="D86">
        <v>16</v>
      </c>
      <c r="E86" s="4">
        <f t="shared" si="120"/>
        <v>0.68440082644628097</v>
      </c>
      <c r="I86">
        <f t="shared" si="116"/>
        <v>0</v>
      </c>
      <c r="K86">
        <f t="shared" si="2"/>
        <v>0</v>
      </c>
      <c r="L86" s="3">
        <f t="shared" si="121"/>
        <v>0</v>
      </c>
      <c r="M86" s="4">
        <f t="shared" si="122"/>
        <v>0</v>
      </c>
      <c r="N86" s="3">
        <f t="shared" si="123"/>
        <v>0</v>
      </c>
      <c r="O86" s="6">
        <f t="shared" si="124"/>
        <v>0</v>
      </c>
      <c r="P86" s="2" t="str">
        <f t="shared" si="7"/>
        <v/>
      </c>
      <c r="R86">
        <f t="shared" si="8"/>
        <v>0</v>
      </c>
      <c r="S86" s="3">
        <f t="shared" si="125"/>
        <v>0</v>
      </c>
      <c r="T86" s="4">
        <f t="shared" si="126"/>
        <v>0</v>
      </c>
      <c r="U86" s="3">
        <f t="shared" si="127"/>
        <v>0</v>
      </c>
      <c r="V86" s="6">
        <f t="shared" si="128"/>
        <v>0</v>
      </c>
      <c r="W86" s="2" t="str">
        <f t="shared" si="13"/>
        <v/>
      </c>
      <c r="X86" s="9"/>
      <c r="Y86">
        <f t="shared" si="14"/>
        <v>0</v>
      </c>
      <c r="Z86" s="3">
        <f t="shared" si="129"/>
        <v>0</v>
      </c>
      <c r="AA86" s="4">
        <f t="shared" si="130"/>
        <v>0</v>
      </c>
      <c r="AB86" s="3">
        <f t="shared" si="131"/>
        <v>0</v>
      </c>
      <c r="AC86" s="6">
        <f t="shared" si="132"/>
        <v>0</v>
      </c>
      <c r="AD86" s="2" t="str">
        <f t="shared" si="19"/>
        <v/>
      </c>
      <c r="AE86" s="9"/>
      <c r="AF86">
        <f t="shared" si="20"/>
        <v>0</v>
      </c>
      <c r="AG86" s="3">
        <f t="shared" si="133"/>
        <v>0</v>
      </c>
      <c r="AH86" s="4">
        <f t="shared" si="134"/>
        <v>0</v>
      </c>
      <c r="AI86" s="3">
        <f t="shared" si="135"/>
        <v>0</v>
      </c>
      <c r="AJ86" s="6">
        <f t="shared" si="136"/>
        <v>0</v>
      </c>
      <c r="AK86" s="2" t="str">
        <f t="shared" si="25"/>
        <v/>
      </c>
      <c r="AL86" s="9"/>
      <c r="AM86">
        <f t="shared" si="117"/>
        <v>0</v>
      </c>
      <c r="AN86" s="3">
        <f t="shared" si="137"/>
        <v>0</v>
      </c>
      <c r="AO86" s="4">
        <f t="shared" si="138"/>
        <v>0</v>
      </c>
      <c r="AP86" s="3">
        <f t="shared" si="139"/>
        <v>0</v>
      </c>
      <c r="AQ86" s="6">
        <f t="shared" si="140"/>
        <v>0</v>
      </c>
      <c r="AR86" s="2" t="str">
        <f t="shared" si="118"/>
        <v/>
      </c>
      <c r="AS86" s="9"/>
    </row>
    <row r="87" spans="1:45" x14ac:dyDescent="0.25">
      <c r="A87" t="s">
        <v>56</v>
      </c>
      <c r="B87" s="1">
        <v>4</v>
      </c>
      <c r="C87" s="19">
        <f t="shared" si="119"/>
        <v>3.3057851239669422</v>
      </c>
      <c r="D87">
        <v>8</v>
      </c>
      <c r="E87" s="4">
        <f t="shared" si="120"/>
        <v>0.41322314049586778</v>
      </c>
      <c r="I87">
        <f t="shared" si="116"/>
        <v>0</v>
      </c>
      <c r="K87">
        <f t="shared" si="2"/>
        <v>0</v>
      </c>
      <c r="L87" s="3">
        <f t="shared" si="121"/>
        <v>0</v>
      </c>
      <c r="M87" s="4">
        <f t="shared" si="122"/>
        <v>0</v>
      </c>
      <c r="N87" s="3">
        <f t="shared" si="123"/>
        <v>0</v>
      </c>
      <c r="O87" s="6">
        <f t="shared" si="124"/>
        <v>0</v>
      </c>
      <c r="P87" s="2" t="str">
        <f t="shared" si="7"/>
        <v/>
      </c>
      <c r="R87">
        <f t="shared" si="8"/>
        <v>0</v>
      </c>
      <c r="S87" s="3">
        <f t="shared" si="125"/>
        <v>0</v>
      </c>
      <c r="T87" s="4">
        <f t="shared" si="126"/>
        <v>0</v>
      </c>
      <c r="U87" s="3">
        <f t="shared" si="127"/>
        <v>0</v>
      </c>
      <c r="V87" s="6">
        <f t="shared" si="128"/>
        <v>0</v>
      </c>
      <c r="W87" s="2" t="str">
        <f t="shared" si="13"/>
        <v/>
      </c>
      <c r="X87" s="9"/>
      <c r="Y87">
        <f t="shared" si="14"/>
        <v>0</v>
      </c>
      <c r="Z87" s="3">
        <f t="shared" si="129"/>
        <v>0</v>
      </c>
      <c r="AA87" s="4">
        <f t="shared" si="130"/>
        <v>0</v>
      </c>
      <c r="AB87" s="3">
        <f t="shared" si="131"/>
        <v>0</v>
      </c>
      <c r="AC87" s="6">
        <f t="shared" si="132"/>
        <v>0</v>
      </c>
      <c r="AD87" s="2" t="str">
        <f t="shared" si="19"/>
        <v/>
      </c>
      <c r="AE87" s="9"/>
      <c r="AF87">
        <f t="shared" si="20"/>
        <v>0</v>
      </c>
      <c r="AG87" s="3">
        <f t="shared" si="133"/>
        <v>0</v>
      </c>
      <c r="AH87" s="4">
        <f t="shared" si="134"/>
        <v>0</v>
      </c>
      <c r="AI87" s="3">
        <f t="shared" si="135"/>
        <v>0</v>
      </c>
      <c r="AJ87" s="6">
        <f t="shared" si="136"/>
        <v>0</v>
      </c>
      <c r="AK87" s="2" t="str">
        <f t="shared" si="25"/>
        <v/>
      </c>
      <c r="AL87" s="9"/>
      <c r="AM87">
        <f t="shared" si="117"/>
        <v>0</v>
      </c>
      <c r="AN87" s="3">
        <f t="shared" si="137"/>
        <v>0</v>
      </c>
      <c r="AO87" s="4">
        <f t="shared" si="138"/>
        <v>0</v>
      </c>
      <c r="AP87" s="3">
        <f t="shared" si="139"/>
        <v>0</v>
      </c>
      <c r="AQ87" s="6">
        <f t="shared" si="140"/>
        <v>0</v>
      </c>
      <c r="AR87" s="2" t="str">
        <f t="shared" si="118"/>
        <v/>
      </c>
      <c r="AS87" s="9"/>
    </row>
    <row r="88" spans="1:45" x14ac:dyDescent="0.25">
      <c r="A88" t="s">
        <v>57</v>
      </c>
      <c r="B88" s="1">
        <v>2.75</v>
      </c>
      <c r="C88" s="19">
        <f t="shared" si="119"/>
        <v>2.2727272727272729</v>
      </c>
      <c r="D88">
        <v>8</v>
      </c>
      <c r="E88" s="4">
        <f t="shared" si="120"/>
        <v>0.28409090909090912</v>
      </c>
      <c r="I88">
        <f t="shared" si="116"/>
        <v>0</v>
      </c>
      <c r="K88">
        <f t="shared" si="2"/>
        <v>0</v>
      </c>
      <c r="L88" s="3">
        <f t="shared" si="121"/>
        <v>0</v>
      </c>
      <c r="M88" s="4">
        <f t="shared" si="122"/>
        <v>0</v>
      </c>
      <c r="N88" s="3">
        <f t="shared" si="123"/>
        <v>0</v>
      </c>
      <c r="O88" s="6">
        <f t="shared" si="124"/>
        <v>0</v>
      </c>
      <c r="P88" s="2" t="str">
        <f t="shared" si="7"/>
        <v/>
      </c>
      <c r="R88">
        <f t="shared" si="8"/>
        <v>0</v>
      </c>
      <c r="S88" s="3">
        <f t="shared" si="125"/>
        <v>0</v>
      </c>
      <c r="T88" s="4">
        <f t="shared" si="126"/>
        <v>0</v>
      </c>
      <c r="U88" s="3">
        <f t="shared" si="127"/>
        <v>0</v>
      </c>
      <c r="V88" s="6">
        <f t="shared" si="128"/>
        <v>0</v>
      </c>
      <c r="W88" s="2" t="str">
        <f t="shared" si="13"/>
        <v/>
      </c>
      <c r="X88" s="9"/>
      <c r="Y88">
        <f t="shared" si="14"/>
        <v>0</v>
      </c>
      <c r="Z88" s="3">
        <f t="shared" si="129"/>
        <v>0</v>
      </c>
      <c r="AA88" s="4">
        <f t="shared" si="130"/>
        <v>0</v>
      </c>
      <c r="AB88" s="3">
        <f t="shared" si="131"/>
        <v>0</v>
      </c>
      <c r="AC88" s="6">
        <f t="shared" si="132"/>
        <v>0</v>
      </c>
      <c r="AD88" s="2" t="str">
        <f t="shared" si="19"/>
        <v/>
      </c>
      <c r="AE88" s="9"/>
      <c r="AF88">
        <f t="shared" si="20"/>
        <v>0</v>
      </c>
      <c r="AG88" s="3">
        <f t="shared" si="133"/>
        <v>0</v>
      </c>
      <c r="AH88" s="4">
        <f t="shared" si="134"/>
        <v>0</v>
      </c>
      <c r="AI88" s="3">
        <f t="shared" si="135"/>
        <v>0</v>
      </c>
      <c r="AJ88" s="6">
        <f t="shared" si="136"/>
        <v>0</v>
      </c>
      <c r="AK88" s="2" t="str">
        <f t="shared" si="25"/>
        <v/>
      </c>
      <c r="AL88" s="9"/>
      <c r="AM88">
        <f t="shared" si="117"/>
        <v>0</v>
      </c>
      <c r="AN88" s="3">
        <f t="shared" si="137"/>
        <v>0</v>
      </c>
      <c r="AO88" s="4">
        <f t="shared" si="138"/>
        <v>0</v>
      </c>
      <c r="AP88" s="3">
        <f t="shared" si="139"/>
        <v>0</v>
      </c>
      <c r="AQ88" s="6">
        <f t="shared" si="140"/>
        <v>0</v>
      </c>
      <c r="AR88" s="2" t="str">
        <f t="shared" si="118"/>
        <v/>
      </c>
      <c r="AS88" s="9"/>
    </row>
    <row r="89" spans="1:45" x14ac:dyDescent="0.25">
      <c r="A89" t="s">
        <v>5</v>
      </c>
      <c r="B89" s="1">
        <v>88.5</v>
      </c>
      <c r="C89" s="19">
        <f t="shared" si="119"/>
        <v>73.140495867768593</v>
      </c>
      <c r="D89">
        <v>1</v>
      </c>
      <c r="E89" s="4">
        <f t="shared" si="120"/>
        <v>73.140495867768593</v>
      </c>
      <c r="I89">
        <f t="shared" si="116"/>
        <v>0</v>
      </c>
      <c r="K89">
        <f t="shared" ref="K89:K106" si="141">$I89*L$1</f>
        <v>0</v>
      </c>
      <c r="L89" s="3">
        <f t="shared" si="121"/>
        <v>0</v>
      </c>
      <c r="M89" s="4">
        <f t="shared" si="122"/>
        <v>0</v>
      </c>
      <c r="N89" s="3">
        <f t="shared" si="123"/>
        <v>0</v>
      </c>
      <c r="O89" s="6">
        <f t="shared" si="124"/>
        <v>0</v>
      </c>
      <c r="P89" s="2" t="str">
        <f t="shared" ref="P89:P106" si="142">IFERROR(K89/(L89*$D89),"")</f>
        <v/>
      </c>
      <c r="R89">
        <f t="shared" ref="R89:R106" si="143">$I89*S$1</f>
        <v>0</v>
      </c>
      <c r="S89" s="3">
        <f t="shared" si="125"/>
        <v>0</v>
      </c>
      <c r="T89" s="4">
        <f t="shared" si="126"/>
        <v>0</v>
      </c>
      <c r="U89" s="3">
        <f t="shared" si="127"/>
        <v>0</v>
      </c>
      <c r="V89" s="6">
        <f t="shared" si="128"/>
        <v>0</v>
      </c>
      <c r="W89" s="2" t="str">
        <f t="shared" ref="W89:W106" si="144">IFERROR(R89/(S89*$D89),"")</f>
        <v/>
      </c>
      <c r="X89" s="9"/>
      <c r="Y89">
        <f t="shared" ref="Y89:Y106" si="145">$I89*Z$1</f>
        <v>0</v>
      </c>
      <c r="Z89" s="3">
        <f t="shared" si="129"/>
        <v>0</v>
      </c>
      <c r="AA89" s="4">
        <f t="shared" si="130"/>
        <v>0</v>
      </c>
      <c r="AB89" s="3">
        <f t="shared" si="131"/>
        <v>0</v>
      </c>
      <c r="AC89" s="6">
        <f t="shared" si="132"/>
        <v>0</v>
      </c>
      <c r="AD89" s="2" t="str">
        <f t="shared" ref="AD89:AD106" si="146">IFERROR(Y89/(Z89*$D89),"")</f>
        <v/>
      </c>
      <c r="AE89" s="9"/>
      <c r="AF89">
        <f t="shared" ref="AF89:AF106" si="147">$I89*AG$1</f>
        <v>0</v>
      </c>
      <c r="AG89" s="3">
        <f t="shared" si="133"/>
        <v>0</v>
      </c>
      <c r="AH89" s="4">
        <f t="shared" si="134"/>
        <v>0</v>
      </c>
      <c r="AI89" s="3">
        <f t="shared" si="135"/>
        <v>0</v>
      </c>
      <c r="AJ89" s="6">
        <f t="shared" si="136"/>
        <v>0</v>
      </c>
      <c r="AK89" s="2" t="str">
        <f t="shared" ref="AK89:AK106" si="148">IFERROR(AF89/(AG89*$D89),"")</f>
        <v/>
      </c>
      <c r="AL89" s="9"/>
      <c r="AM89">
        <f t="shared" si="117"/>
        <v>0</v>
      </c>
      <c r="AN89" s="3">
        <f t="shared" si="137"/>
        <v>0</v>
      </c>
      <c r="AO89" s="4">
        <f t="shared" si="138"/>
        <v>0</v>
      </c>
      <c r="AP89" s="3">
        <f t="shared" si="139"/>
        <v>0</v>
      </c>
      <c r="AQ89" s="6">
        <f t="shared" si="140"/>
        <v>0</v>
      </c>
      <c r="AR89" s="2" t="str">
        <f t="shared" si="118"/>
        <v/>
      </c>
      <c r="AS89" s="9"/>
    </row>
    <row r="90" spans="1:45" x14ac:dyDescent="0.25">
      <c r="A90" t="s">
        <v>58</v>
      </c>
      <c r="B90" s="1">
        <v>88.5</v>
      </c>
      <c r="C90" s="19">
        <f t="shared" si="119"/>
        <v>73.140495867768593</v>
      </c>
      <c r="D90">
        <v>1</v>
      </c>
      <c r="E90" s="4">
        <f t="shared" si="120"/>
        <v>73.140495867768593</v>
      </c>
      <c r="I90">
        <f t="shared" si="116"/>
        <v>0</v>
      </c>
      <c r="K90">
        <f t="shared" si="141"/>
        <v>0</v>
      </c>
      <c r="L90" s="3">
        <f t="shared" si="121"/>
        <v>0</v>
      </c>
      <c r="M90" s="4">
        <f t="shared" si="122"/>
        <v>0</v>
      </c>
      <c r="N90" s="3">
        <f t="shared" si="123"/>
        <v>0</v>
      </c>
      <c r="O90" s="6">
        <f t="shared" si="124"/>
        <v>0</v>
      </c>
      <c r="P90" s="2" t="str">
        <f t="shared" si="142"/>
        <v/>
      </c>
      <c r="R90">
        <f t="shared" si="143"/>
        <v>0</v>
      </c>
      <c r="S90" s="3">
        <f t="shared" si="125"/>
        <v>0</v>
      </c>
      <c r="T90" s="4">
        <f t="shared" si="126"/>
        <v>0</v>
      </c>
      <c r="U90" s="3">
        <f t="shared" si="127"/>
        <v>0</v>
      </c>
      <c r="V90" s="6">
        <f t="shared" si="128"/>
        <v>0</v>
      </c>
      <c r="W90" s="2" t="str">
        <f t="shared" si="144"/>
        <v/>
      </c>
      <c r="X90" s="9"/>
      <c r="Y90">
        <f t="shared" si="145"/>
        <v>0</v>
      </c>
      <c r="Z90" s="3">
        <f t="shared" si="129"/>
        <v>0</v>
      </c>
      <c r="AA90" s="4">
        <f t="shared" si="130"/>
        <v>0</v>
      </c>
      <c r="AB90" s="3">
        <f t="shared" si="131"/>
        <v>0</v>
      </c>
      <c r="AC90" s="6">
        <f t="shared" si="132"/>
        <v>0</v>
      </c>
      <c r="AD90" s="2" t="str">
        <f t="shared" si="146"/>
        <v/>
      </c>
      <c r="AE90" s="9"/>
      <c r="AF90">
        <f t="shared" si="147"/>
        <v>0</v>
      </c>
      <c r="AG90" s="3">
        <f t="shared" si="133"/>
        <v>0</v>
      </c>
      <c r="AH90" s="4">
        <f t="shared" si="134"/>
        <v>0</v>
      </c>
      <c r="AI90" s="3">
        <f t="shared" si="135"/>
        <v>0</v>
      </c>
      <c r="AJ90" s="6">
        <f t="shared" si="136"/>
        <v>0</v>
      </c>
      <c r="AK90" s="2" t="str">
        <f t="shared" si="148"/>
        <v/>
      </c>
      <c r="AL90" s="9"/>
      <c r="AM90">
        <f t="shared" si="117"/>
        <v>0</v>
      </c>
      <c r="AN90" s="3">
        <f t="shared" si="137"/>
        <v>0</v>
      </c>
      <c r="AO90" s="4">
        <f t="shared" si="138"/>
        <v>0</v>
      </c>
      <c r="AP90" s="3">
        <f t="shared" si="139"/>
        <v>0</v>
      </c>
      <c r="AQ90" s="6">
        <f t="shared" si="140"/>
        <v>0</v>
      </c>
      <c r="AR90" s="2" t="str">
        <f t="shared" si="118"/>
        <v/>
      </c>
      <c r="AS90" s="9"/>
    </row>
    <row r="91" spans="1:45" x14ac:dyDescent="0.25">
      <c r="A91" t="s">
        <v>59</v>
      </c>
      <c r="B91" s="1">
        <v>99.75</v>
      </c>
      <c r="C91" s="19">
        <f t="shared" si="119"/>
        <v>82.438016528925615</v>
      </c>
      <c r="D91">
        <v>1</v>
      </c>
      <c r="E91" s="4">
        <f t="shared" si="120"/>
        <v>82.438016528925615</v>
      </c>
      <c r="I91">
        <f t="shared" si="116"/>
        <v>0</v>
      </c>
      <c r="K91">
        <f t="shared" si="141"/>
        <v>0</v>
      </c>
      <c r="L91" s="3">
        <f t="shared" si="121"/>
        <v>0</v>
      </c>
      <c r="M91" s="4">
        <f t="shared" si="122"/>
        <v>0</v>
      </c>
      <c r="N91" s="3">
        <f t="shared" si="123"/>
        <v>0</v>
      </c>
      <c r="O91" s="6">
        <f t="shared" si="124"/>
        <v>0</v>
      </c>
      <c r="P91" s="2" t="str">
        <f t="shared" si="142"/>
        <v/>
      </c>
      <c r="R91">
        <f t="shared" si="143"/>
        <v>0</v>
      </c>
      <c r="S91" s="3">
        <f t="shared" si="125"/>
        <v>0</v>
      </c>
      <c r="T91" s="4">
        <f t="shared" si="126"/>
        <v>0</v>
      </c>
      <c r="U91" s="3">
        <f t="shared" si="127"/>
        <v>0</v>
      </c>
      <c r="V91" s="6">
        <f t="shared" si="128"/>
        <v>0</v>
      </c>
      <c r="W91" s="2" t="str">
        <f t="shared" si="144"/>
        <v/>
      </c>
      <c r="X91" s="9"/>
      <c r="Y91">
        <f t="shared" si="145"/>
        <v>0</v>
      </c>
      <c r="Z91" s="3">
        <f t="shared" si="129"/>
        <v>0</v>
      </c>
      <c r="AA91" s="4">
        <f t="shared" si="130"/>
        <v>0</v>
      </c>
      <c r="AB91" s="3">
        <f t="shared" si="131"/>
        <v>0</v>
      </c>
      <c r="AC91" s="6">
        <f t="shared" si="132"/>
        <v>0</v>
      </c>
      <c r="AD91" s="2" t="str">
        <f t="shared" si="146"/>
        <v/>
      </c>
      <c r="AE91" s="9"/>
      <c r="AF91">
        <f t="shared" si="147"/>
        <v>0</v>
      </c>
      <c r="AG91" s="3">
        <f t="shared" si="133"/>
        <v>0</v>
      </c>
      <c r="AH91" s="4">
        <f t="shared" si="134"/>
        <v>0</v>
      </c>
      <c r="AI91" s="3">
        <f t="shared" si="135"/>
        <v>0</v>
      </c>
      <c r="AJ91" s="6">
        <f t="shared" si="136"/>
        <v>0</v>
      </c>
      <c r="AK91" s="2" t="str">
        <f t="shared" si="148"/>
        <v/>
      </c>
      <c r="AL91" s="9"/>
      <c r="AM91">
        <f t="shared" si="117"/>
        <v>0</v>
      </c>
      <c r="AN91" s="3">
        <f t="shared" si="137"/>
        <v>0</v>
      </c>
      <c r="AO91" s="4">
        <f t="shared" si="138"/>
        <v>0</v>
      </c>
      <c r="AP91" s="3">
        <f t="shared" si="139"/>
        <v>0</v>
      </c>
      <c r="AQ91" s="6">
        <f t="shared" si="140"/>
        <v>0</v>
      </c>
      <c r="AR91" s="2" t="str">
        <f t="shared" si="118"/>
        <v/>
      </c>
      <c r="AS91" s="9"/>
    </row>
    <row r="92" spans="1:45" x14ac:dyDescent="0.25">
      <c r="A92" t="s">
        <v>60</v>
      </c>
      <c r="B92" s="1">
        <v>99.75</v>
      </c>
      <c r="C92" s="19">
        <f t="shared" si="119"/>
        <v>82.438016528925615</v>
      </c>
      <c r="D92">
        <v>1</v>
      </c>
      <c r="E92" s="4">
        <f t="shared" si="120"/>
        <v>82.438016528925615</v>
      </c>
      <c r="I92">
        <f t="shared" si="116"/>
        <v>0</v>
      </c>
      <c r="K92">
        <f t="shared" si="141"/>
        <v>0</v>
      </c>
      <c r="L92" s="3">
        <f t="shared" si="121"/>
        <v>0</v>
      </c>
      <c r="M92" s="4">
        <f t="shared" si="122"/>
        <v>0</v>
      </c>
      <c r="N92" s="3">
        <f t="shared" si="123"/>
        <v>0</v>
      </c>
      <c r="O92" s="6">
        <f t="shared" si="124"/>
        <v>0</v>
      </c>
      <c r="P92" s="2" t="str">
        <f t="shared" si="142"/>
        <v/>
      </c>
      <c r="R92">
        <f t="shared" si="143"/>
        <v>0</v>
      </c>
      <c r="S92" s="3">
        <f t="shared" si="125"/>
        <v>0</v>
      </c>
      <c r="T92" s="4">
        <f t="shared" si="126"/>
        <v>0</v>
      </c>
      <c r="U92" s="3">
        <f t="shared" si="127"/>
        <v>0</v>
      </c>
      <c r="V92" s="6">
        <f t="shared" si="128"/>
        <v>0</v>
      </c>
      <c r="W92" s="2" t="str">
        <f t="shared" si="144"/>
        <v/>
      </c>
      <c r="X92" s="9"/>
      <c r="Y92">
        <f t="shared" si="145"/>
        <v>0</v>
      </c>
      <c r="Z92" s="3">
        <f t="shared" si="129"/>
        <v>0</v>
      </c>
      <c r="AA92" s="4">
        <f t="shared" si="130"/>
        <v>0</v>
      </c>
      <c r="AB92" s="3">
        <f t="shared" si="131"/>
        <v>0</v>
      </c>
      <c r="AC92" s="6">
        <f t="shared" si="132"/>
        <v>0</v>
      </c>
      <c r="AD92" s="2" t="str">
        <f t="shared" si="146"/>
        <v/>
      </c>
      <c r="AE92" s="9"/>
      <c r="AF92">
        <f t="shared" si="147"/>
        <v>0</v>
      </c>
      <c r="AG92" s="3">
        <f t="shared" si="133"/>
        <v>0</v>
      </c>
      <c r="AH92" s="4">
        <f t="shared" si="134"/>
        <v>0</v>
      </c>
      <c r="AI92" s="3">
        <f t="shared" si="135"/>
        <v>0</v>
      </c>
      <c r="AJ92" s="6">
        <f t="shared" si="136"/>
        <v>0</v>
      </c>
      <c r="AK92" s="2" t="str">
        <f t="shared" si="148"/>
        <v/>
      </c>
      <c r="AL92" s="9"/>
      <c r="AM92">
        <f t="shared" si="117"/>
        <v>0</v>
      </c>
      <c r="AN92" s="3">
        <f t="shared" si="137"/>
        <v>0</v>
      </c>
      <c r="AO92" s="4">
        <f t="shared" si="138"/>
        <v>0</v>
      </c>
      <c r="AP92" s="3">
        <f t="shared" si="139"/>
        <v>0</v>
      </c>
      <c r="AQ92" s="6">
        <f t="shared" si="140"/>
        <v>0</v>
      </c>
      <c r="AR92" s="2" t="str">
        <f t="shared" si="118"/>
        <v/>
      </c>
      <c r="AS92" s="9"/>
    </row>
    <row r="93" spans="1:45" x14ac:dyDescent="0.25">
      <c r="A93" s="9" t="s">
        <v>85</v>
      </c>
      <c r="B93" s="16"/>
      <c r="C93" s="16"/>
      <c r="D93" s="9"/>
      <c r="E93" s="10"/>
      <c r="F93" s="9"/>
      <c r="G93" s="9"/>
      <c r="H93" s="9"/>
      <c r="I93" s="9"/>
      <c r="K93" s="9"/>
      <c r="L93" s="11"/>
      <c r="M93" s="10"/>
      <c r="N93" s="11"/>
      <c r="O93" s="12"/>
      <c r="P93" s="13"/>
      <c r="R93" s="9"/>
      <c r="S93" s="11"/>
      <c r="T93" s="10"/>
      <c r="U93" s="11"/>
      <c r="V93" s="12"/>
      <c r="W93" s="13"/>
      <c r="X93" s="9"/>
      <c r="Y93" s="9"/>
      <c r="Z93" s="11"/>
      <c r="AA93" s="10"/>
      <c r="AB93" s="11"/>
      <c r="AC93" s="12"/>
      <c r="AD93" s="13"/>
      <c r="AE93" s="9"/>
      <c r="AF93" s="9"/>
      <c r="AG93" s="11"/>
      <c r="AH93" s="10"/>
      <c r="AI93" s="11"/>
      <c r="AJ93" s="12"/>
      <c r="AK93" s="13"/>
      <c r="AL93" s="9"/>
      <c r="AM93" s="9"/>
      <c r="AN93" s="11"/>
      <c r="AO93" s="10"/>
      <c r="AP93" s="11"/>
      <c r="AQ93" s="12"/>
      <c r="AR93" s="13"/>
      <c r="AS93" s="9"/>
    </row>
    <row r="94" spans="1:45" x14ac:dyDescent="0.25">
      <c r="A94" t="s">
        <v>63</v>
      </c>
      <c r="B94" s="1">
        <v>3.49</v>
      </c>
      <c r="C94" s="19">
        <f t="shared" si="119"/>
        <v>2.8842975206611574</v>
      </c>
      <c r="D94">
        <v>25</v>
      </c>
      <c r="E94" s="4">
        <f t="shared" si="120"/>
        <v>0.1153719008264463</v>
      </c>
      <c r="I94">
        <f t="shared" si="116"/>
        <v>0</v>
      </c>
      <c r="K94">
        <f t="shared" si="141"/>
        <v>0</v>
      </c>
      <c r="L94" s="3">
        <f t="shared" si="121"/>
        <v>0</v>
      </c>
      <c r="M94" s="4">
        <f t="shared" si="122"/>
        <v>0</v>
      </c>
      <c r="N94" s="3">
        <f t="shared" si="123"/>
        <v>0</v>
      </c>
      <c r="O94" s="6">
        <f t="shared" si="124"/>
        <v>0</v>
      </c>
      <c r="P94" s="2" t="str">
        <f t="shared" si="142"/>
        <v/>
      </c>
      <c r="R94">
        <f t="shared" si="143"/>
        <v>0</v>
      </c>
      <c r="S94" s="3">
        <f t="shared" si="125"/>
        <v>0</v>
      </c>
      <c r="T94" s="4">
        <f t="shared" ref="T94:T106" si="149">R94*$E94</f>
        <v>0</v>
      </c>
      <c r="U94" s="3">
        <f t="shared" ref="U94:U106" si="150">S94*$D94-R94</f>
        <v>0</v>
      </c>
      <c r="V94" s="6">
        <f t="shared" ref="V94:V106" si="151">S94*$C94</f>
        <v>0</v>
      </c>
      <c r="W94" s="2" t="str">
        <f t="shared" si="144"/>
        <v/>
      </c>
      <c r="X94" s="9"/>
      <c r="Y94">
        <f t="shared" si="145"/>
        <v>0</v>
      </c>
      <c r="Z94" s="3">
        <f t="shared" si="129"/>
        <v>0</v>
      </c>
      <c r="AA94" s="4">
        <f t="shared" ref="AA94:AA106" si="152">Y94*$E94</f>
        <v>0</v>
      </c>
      <c r="AB94" s="3">
        <f t="shared" ref="AB94:AB106" si="153">Z94*$D94-Y94</f>
        <v>0</v>
      </c>
      <c r="AC94" s="6">
        <f t="shared" ref="AC94:AC106" si="154">Z94*$C94</f>
        <v>0</v>
      </c>
      <c r="AD94" s="2" t="str">
        <f t="shared" si="146"/>
        <v/>
      </c>
      <c r="AE94" s="9"/>
      <c r="AF94">
        <f t="shared" si="147"/>
        <v>0</v>
      </c>
      <c r="AG94" s="3">
        <f t="shared" si="133"/>
        <v>0</v>
      </c>
      <c r="AH94" s="4">
        <f t="shared" ref="AH94:AH106" si="155">AF94*$E94</f>
        <v>0</v>
      </c>
      <c r="AI94" s="3">
        <f t="shared" ref="AI94:AI106" si="156">AG94*$D94-AF94</f>
        <v>0</v>
      </c>
      <c r="AJ94" s="6">
        <f t="shared" ref="AJ94:AJ106" si="157">AG94*$C94</f>
        <v>0</v>
      </c>
      <c r="AK94" s="2" t="str">
        <f t="shared" si="148"/>
        <v/>
      </c>
      <c r="AL94" s="9"/>
      <c r="AM94">
        <f t="shared" ref="AM94:AM106" si="158">$I94*AN$1</f>
        <v>0</v>
      </c>
      <c r="AN94" s="3">
        <f t="shared" ref="AN94:AN106" si="159">CEILING(AM94/$D94,1)</f>
        <v>0</v>
      </c>
      <c r="AO94" s="4">
        <f t="shared" ref="AO94:AO106" si="160">AM94*$E94</f>
        <v>0</v>
      </c>
      <c r="AP94" s="3">
        <f t="shared" ref="AP94:AP106" si="161">AN94*$D94-AM94</f>
        <v>0</v>
      </c>
      <c r="AQ94" s="6">
        <f t="shared" ref="AQ94:AQ106" si="162">AN94*$C94</f>
        <v>0</v>
      </c>
      <c r="AR94" s="2" t="str">
        <f t="shared" ref="AR94:AR106" si="163">IFERROR(AM94/(AN94*$D94),"")</f>
        <v/>
      </c>
      <c r="AS94" s="9"/>
    </row>
    <row r="95" spans="1:45" x14ac:dyDescent="0.25">
      <c r="A95" t="s">
        <v>64</v>
      </c>
      <c r="B95" s="1">
        <v>14.23</v>
      </c>
      <c r="C95" s="19">
        <f t="shared" si="119"/>
        <v>11.760330578512397</v>
      </c>
      <c r="D95">
        <v>25</v>
      </c>
      <c r="E95" s="4">
        <f t="shared" si="120"/>
        <v>0.47041322314049588</v>
      </c>
      <c r="G95">
        <v>1</v>
      </c>
      <c r="I95">
        <f t="shared" si="116"/>
        <v>2</v>
      </c>
      <c r="K95">
        <f t="shared" si="141"/>
        <v>2</v>
      </c>
      <c r="L95" s="3">
        <f t="shared" si="121"/>
        <v>1</v>
      </c>
      <c r="M95" s="4">
        <f t="shared" si="122"/>
        <v>0.94082644628099177</v>
      </c>
      <c r="N95" s="3">
        <f t="shared" si="123"/>
        <v>23</v>
      </c>
      <c r="O95" s="6">
        <f t="shared" si="124"/>
        <v>11.760330578512397</v>
      </c>
      <c r="P95" s="2">
        <f t="shared" si="142"/>
        <v>0.08</v>
      </c>
      <c r="R95">
        <f t="shared" si="143"/>
        <v>4</v>
      </c>
      <c r="S95" s="3">
        <f t="shared" si="125"/>
        <v>1</v>
      </c>
      <c r="T95" s="4">
        <f t="shared" si="149"/>
        <v>1.8816528925619835</v>
      </c>
      <c r="U95" s="3">
        <f t="shared" si="150"/>
        <v>21</v>
      </c>
      <c r="V95" s="6">
        <f t="shared" si="151"/>
        <v>11.760330578512397</v>
      </c>
      <c r="W95" s="2">
        <f t="shared" si="144"/>
        <v>0.16</v>
      </c>
      <c r="X95" s="9"/>
      <c r="Y95">
        <f t="shared" si="145"/>
        <v>6</v>
      </c>
      <c r="Z95" s="3">
        <f t="shared" si="129"/>
        <v>1</v>
      </c>
      <c r="AA95" s="4">
        <f t="shared" si="152"/>
        <v>2.8224793388429754</v>
      </c>
      <c r="AB95" s="3">
        <f t="shared" si="153"/>
        <v>19</v>
      </c>
      <c r="AC95" s="6">
        <f t="shared" si="154"/>
        <v>11.760330578512397</v>
      </c>
      <c r="AD95" s="2">
        <f t="shared" si="146"/>
        <v>0.24</v>
      </c>
      <c r="AE95" s="9"/>
      <c r="AF95">
        <f t="shared" si="147"/>
        <v>8</v>
      </c>
      <c r="AG95" s="3">
        <f t="shared" si="133"/>
        <v>1</v>
      </c>
      <c r="AH95" s="4">
        <f t="shared" si="155"/>
        <v>3.7633057851239671</v>
      </c>
      <c r="AI95" s="3">
        <f t="shared" si="156"/>
        <v>17</v>
      </c>
      <c r="AJ95" s="6">
        <f t="shared" si="157"/>
        <v>11.760330578512397</v>
      </c>
      <c r="AK95" s="2">
        <f t="shared" si="148"/>
        <v>0.32</v>
      </c>
      <c r="AL95" s="9"/>
      <c r="AM95">
        <f t="shared" si="158"/>
        <v>8</v>
      </c>
      <c r="AN95" s="3">
        <f t="shared" si="159"/>
        <v>1</v>
      </c>
      <c r="AO95" s="4">
        <f t="shared" si="160"/>
        <v>3.7633057851239671</v>
      </c>
      <c r="AP95" s="3">
        <f t="shared" si="161"/>
        <v>17</v>
      </c>
      <c r="AQ95" s="6">
        <f t="shared" si="162"/>
        <v>11.760330578512397</v>
      </c>
      <c r="AR95" s="2">
        <f t="shared" si="163"/>
        <v>0.32</v>
      </c>
      <c r="AS95" s="9"/>
    </row>
    <row r="96" spans="1:45" x14ac:dyDescent="0.25">
      <c r="A96" t="s">
        <v>65</v>
      </c>
      <c r="B96" s="1">
        <v>10.58</v>
      </c>
      <c r="C96" s="19">
        <f t="shared" si="119"/>
        <v>8.7438016528925626</v>
      </c>
      <c r="D96">
        <v>25</v>
      </c>
      <c r="E96" s="4">
        <f t="shared" si="120"/>
        <v>0.34975206611570253</v>
      </c>
      <c r="I96">
        <f t="shared" si="116"/>
        <v>0</v>
      </c>
      <c r="K96">
        <f t="shared" si="141"/>
        <v>0</v>
      </c>
      <c r="L96" s="3">
        <f t="shared" si="121"/>
        <v>0</v>
      </c>
      <c r="M96" s="4">
        <f t="shared" si="122"/>
        <v>0</v>
      </c>
      <c r="N96" s="3">
        <f t="shared" si="123"/>
        <v>0</v>
      </c>
      <c r="O96" s="6">
        <f t="shared" si="124"/>
        <v>0</v>
      </c>
      <c r="P96" s="2" t="str">
        <f t="shared" si="142"/>
        <v/>
      </c>
      <c r="R96">
        <f t="shared" si="143"/>
        <v>0</v>
      </c>
      <c r="S96" s="3">
        <f t="shared" si="125"/>
        <v>0</v>
      </c>
      <c r="T96" s="4">
        <f t="shared" si="149"/>
        <v>0</v>
      </c>
      <c r="U96" s="3">
        <f t="shared" si="150"/>
        <v>0</v>
      </c>
      <c r="V96" s="6">
        <f t="shared" si="151"/>
        <v>0</v>
      </c>
      <c r="W96" s="2" t="str">
        <f t="shared" si="144"/>
        <v/>
      </c>
      <c r="X96" s="9"/>
      <c r="Y96">
        <f t="shared" si="145"/>
        <v>0</v>
      </c>
      <c r="Z96" s="3">
        <f t="shared" si="129"/>
        <v>0</v>
      </c>
      <c r="AA96" s="4">
        <f t="shared" si="152"/>
        <v>0</v>
      </c>
      <c r="AB96" s="3">
        <f t="shared" si="153"/>
        <v>0</v>
      </c>
      <c r="AC96" s="6">
        <f t="shared" si="154"/>
        <v>0</v>
      </c>
      <c r="AD96" s="2" t="str">
        <f t="shared" si="146"/>
        <v/>
      </c>
      <c r="AE96" s="9"/>
      <c r="AF96">
        <f t="shared" si="147"/>
        <v>0</v>
      </c>
      <c r="AG96" s="3">
        <f t="shared" si="133"/>
        <v>0</v>
      </c>
      <c r="AH96" s="4">
        <f t="shared" si="155"/>
        <v>0</v>
      </c>
      <c r="AI96" s="3">
        <f t="shared" si="156"/>
        <v>0</v>
      </c>
      <c r="AJ96" s="6">
        <f t="shared" si="157"/>
        <v>0</v>
      </c>
      <c r="AK96" s="2" t="str">
        <f t="shared" si="148"/>
        <v/>
      </c>
      <c r="AL96" s="9"/>
      <c r="AM96">
        <f t="shared" si="158"/>
        <v>0</v>
      </c>
      <c r="AN96" s="3">
        <f t="shared" si="159"/>
        <v>0</v>
      </c>
      <c r="AO96" s="4">
        <f t="shared" si="160"/>
        <v>0</v>
      </c>
      <c r="AP96" s="3">
        <f t="shared" si="161"/>
        <v>0</v>
      </c>
      <c r="AQ96" s="6">
        <f t="shared" si="162"/>
        <v>0</v>
      </c>
      <c r="AR96" s="2" t="str">
        <f t="shared" si="163"/>
        <v/>
      </c>
      <c r="AS96" s="9"/>
    </row>
    <row r="97" spans="1:45" x14ac:dyDescent="0.25">
      <c r="A97" t="s">
        <v>66</v>
      </c>
      <c r="B97" s="1">
        <v>1.34</v>
      </c>
      <c r="C97" s="19">
        <f t="shared" si="119"/>
        <v>1.1074380165289257</v>
      </c>
      <c r="D97">
        <v>25</v>
      </c>
      <c r="E97" s="4">
        <f t="shared" si="120"/>
        <v>4.4297520661157025E-2</v>
      </c>
      <c r="I97">
        <f t="shared" ref="I97:I106" si="164">2*G97+H97</f>
        <v>0</v>
      </c>
      <c r="K97">
        <f t="shared" si="141"/>
        <v>0</v>
      </c>
      <c r="L97" s="3">
        <f t="shared" si="121"/>
        <v>0</v>
      </c>
      <c r="M97" s="4">
        <f t="shared" si="122"/>
        <v>0</v>
      </c>
      <c r="N97" s="3">
        <f t="shared" si="123"/>
        <v>0</v>
      </c>
      <c r="O97" s="6">
        <f t="shared" si="124"/>
        <v>0</v>
      </c>
      <c r="P97" s="2" t="str">
        <f t="shared" si="142"/>
        <v/>
      </c>
      <c r="R97">
        <f t="shared" si="143"/>
        <v>0</v>
      </c>
      <c r="S97" s="3">
        <f t="shared" si="125"/>
        <v>0</v>
      </c>
      <c r="T97" s="4">
        <f t="shared" si="149"/>
        <v>0</v>
      </c>
      <c r="U97" s="3">
        <f t="shared" si="150"/>
        <v>0</v>
      </c>
      <c r="V97" s="6">
        <f t="shared" si="151"/>
        <v>0</v>
      </c>
      <c r="W97" s="2" t="str">
        <f t="shared" si="144"/>
        <v/>
      </c>
      <c r="X97" s="9"/>
      <c r="Y97">
        <f t="shared" si="145"/>
        <v>0</v>
      </c>
      <c r="Z97" s="3">
        <f t="shared" si="129"/>
        <v>0</v>
      </c>
      <c r="AA97" s="4">
        <f t="shared" si="152"/>
        <v>0</v>
      </c>
      <c r="AB97" s="3">
        <f t="shared" si="153"/>
        <v>0</v>
      </c>
      <c r="AC97" s="6">
        <f t="shared" si="154"/>
        <v>0</v>
      </c>
      <c r="AD97" s="2" t="str">
        <f t="shared" si="146"/>
        <v/>
      </c>
      <c r="AE97" s="9"/>
      <c r="AF97">
        <f t="shared" si="147"/>
        <v>0</v>
      </c>
      <c r="AG97" s="3">
        <f t="shared" si="133"/>
        <v>0</v>
      </c>
      <c r="AH97" s="4">
        <f t="shared" si="155"/>
        <v>0</v>
      </c>
      <c r="AI97" s="3">
        <f t="shared" si="156"/>
        <v>0</v>
      </c>
      <c r="AJ97" s="6">
        <f t="shared" si="157"/>
        <v>0</v>
      </c>
      <c r="AK97" s="2" t="str">
        <f t="shared" si="148"/>
        <v/>
      </c>
      <c r="AL97" s="9"/>
      <c r="AM97">
        <f t="shared" si="158"/>
        <v>0</v>
      </c>
      <c r="AN97" s="3">
        <f t="shared" si="159"/>
        <v>0</v>
      </c>
      <c r="AO97" s="4">
        <f t="shared" si="160"/>
        <v>0</v>
      </c>
      <c r="AP97" s="3">
        <f t="shared" si="161"/>
        <v>0</v>
      </c>
      <c r="AQ97" s="6">
        <f t="shared" si="162"/>
        <v>0</v>
      </c>
      <c r="AR97" s="2" t="str">
        <f t="shared" si="163"/>
        <v/>
      </c>
      <c r="AS97" s="9"/>
    </row>
    <row r="98" spans="1:45" x14ac:dyDescent="0.25">
      <c r="A98" t="s">
        <v>67</v>
      </c>
      <c r="B98" s="1">
        <v>2.36</v>
      </c>
      <c r="C98" s="19">
        <f t="shared" ref="C98:C106" si="165">B98/1.21</f>
        <v>1.9504132231404958</v>
      </c>
      <c r="D98">
        <v>25</v>
      </c>
      <c r="E98" s="4">
        <f t="shared" ref="E98:E106" si="166">C98/D98</f>
        <v>7.8016528925619832E-2</v>
      </c>
      <c r="I98">
        <f t="shared" si="164"/>
        <v>0</v>
      </c>
      <c r="K98">
        <f t="shared" si="141"/>
        <v>0</v>
      </c>
      <c r="L98" s="3">
        <f t="shared" ref="L98:L106" si="167">CEILING(K98/$D98,1)</f>
        <v>0</v>
      </c>
      <c r="M98" s="4">
        <f t="shared" ref="M98:M106" si="168">K98*$E98</f>
        <v>0</v>
      </c>
      <c r="N98" s="3">
        <f t="shared" ref="N98:N106" si="169">L98*$D98-K98</f>
        <v>0</v>
      </c>
      <c r="O98" s="6">
        <f t="shared" ref="O98:O106" si="170">L98*$C98</f>
        <v>0</v>
      </c>
      <c r="P98" s="2" t="str">
        <f t="shared" si="142"/>
        <v/>
      </c>
      <c r="R98">
        <f t="shared" si="143"/>
        <v>0</v>
      </c>
      <c r="S98" s="3">
        <f t="shared" ref="S98:S106" si="171">CEILING(R98/$D98,1)</f>
        <v>0</v>
      </c>
      <c r="T98" s="4">
        <f t="shared" si="149"/>
        <v>0</v>
      </c>
      <c r="U98" s="3">
        <f t="shared" si="150"/>
        <v>0</v>
      </c>
      <c r="V98" s="6">
        <f t="shared" si="151"/>
        <v>0</v>
      </c>
      <c r="W98" s="2" t="str">
        <f t="shared" si="144"/>
        <v/>
      </c>
      <c r="X98" s="9"/>
      <c r="Y98">
        <f t="shared" si="145"/>
        <v>0</v>
      </c>
      <c r="Z98" s="3">
        <f t="shared" ref="Z98:Z106" si="172">CEILING(Y98/$D98,1)</f>
        <v>0</v>
      </c>
      <c r="AA98" s="4">
        <f t="shared" si="152"/>
        <v>0</v>
      </c>
      <c r="AB98" s="3">
        <f t="shared" si="153"/>
        <v>0</v>
      </c>
      <c r="AC98" s="6">
        <f t="shared" si="154"/>
        <v>0</v>
      </c>
      <c r="AD98" s="2" t="str">
        <f t="shared" si="146"/>
        <v/>
      </c>
      <c r="AE98" s="9"/>
      <c r="AF98">
        <f t="shared" si="147"/>
        <v>0</v>
      </c>
      <c r="AG98" s="3">
        <f t="shared" ref="AG98:AG106" si="173">CEILING(AF98/$D98,1)</f>
        <v>0</v>
      </c>
      <c r="AH98" s="4">
        <f t="shared" si="155"/>
        <v>0</v>
      </c>
      <c r="AI98" s="3">
        <f t="shared" si="156"/>
        <v>0</v>
      </c>
      <c r="AJ98" s="6">
        <f t="shared" si="157"/>
        <v>0</v>
      </c>
      <c r="AK98" s="2" t="str">
        <f t="shared" si="148"/>
        <v/>
      </c>
      <c r="AL98" s="9"/>
      <c r="AM98">
        <f t="shared" si="158"/>
        <v>0</v>
      </c>
      <c r="AN98" s="3">
        <f t="shared" si="159"/>
        <v>0</v>
      </c>
      <c r="AO98" s="4">
        <f t="shared" si="160"/>
        <v>0</v>
      </c>
      <c r="AP98" s="3">
        <f t="shared" si="161"/>
        <v>0</v>
      </c>
      <c r="AQ98" s="6">
        <f t="shared" si="162"/>
        <v>0</v>
      </c>
      <c r="AR98" s="2" t="str">
        <f t="shared" si="163"/>
        <v/>
      </c>
      <c r="AS98" s="9"/>
    </row>
    <row r="99" spans="1:45" x14ac:dyDescent="0.25">
      <c r="A99" t="s">
        <v>68</v>
      </c>
      <c r="B99" s="1">
        <v>6.45</v>
      </c>
      <c r="C99" s="19">
        <f t="shared" si="165"/>
        <v>5.3305785123966949</v>
      </c>
      <c r="D99">
        <v>25</v>
      </c>
      <c r="E99" s="4">
        <f t="shared" si="166"/>
        <v>0.2132231404958678</v>
      </c>
      <c r="I99">
        <f t="shared" si="164"/>
        <v>0</v>
      </c>
      <c r="K99">
        <f t="shared" si="141"/>
        <v>0</v>
      </c>
      <c r="L99" s="3">
        <f t="shared" si="167"/>
        <v>0</v>
      </c>
      <c r="M99" s="4">
        <f t="shared" si="168"/>
        <v>0</v>
      </c>
      <c r="N99" s="3">
        <f t="shared" si="169"/>
        <v>0</v>
      </c>
      <c r="O99" s="6">
        <f t="shared" si="170"/>
        <v>0</v>
      </c>
      <c r="P99" s="2" t="str">
        <f t="shared" si="142"/>
        <v/>
      </c>
      <c r="R99">
        <f t="shared" si="143"/>
        <v>0</v>
      </c>
      <c r="S99" s="3">
        <f t="shared" si="171"/>
        <v>0</v>
      </c>
      <c r="T99" s="4">
        <f t="shared" si="149"/>
        <v>0</v>
      </c>
      <c r="U99" s="3">
        <f t="shared" si="150"/>
        <v>0</v>
      </c>
      <c r="V99" s="6">
        <f t="shared" si="151"/>
        <v>0</v>
      </c>
      <c r="W99" s="2" t="str">
        <f t="shared" si="144"/>
        <v/>
      </c>
      <c r="X99" s="9"/>
      <c r="Y99">
        <f t="shared" si="145"/>
        <v>0</v>
      </c>
      <c r="Z99" s="3">
        <f t="shared" si="172"/>
        <v>0</v>
      </c>
      <c r="AA99" s="4">
        <f t="shared" si="152"/>
        <v>0</v>
      </c>
      <c r="AB99" s="3">
        <f t="shared" si="153"/>
        <v>0</v>
      </c>
      <c r="AC99" s="6">
        <f t="shared" si="154"/>
        <v>0</v>
      </c>
      <c r="AD99" s="2" t="str">
        <f t="shared" si="146"/>
        <v/>
      </c>
      <c r="AE99" s="9"/>
      <c r="AF99">
        <f t="shared" si="147"/>
        <v>0</v>
      </c>
      <c r="AG99" s="3">
        <f t="shared" si="173"/>
        <v>0</v>
      </c>
      <c r="AH99" s="4">
        <f t="shared" si="155"/>
        <v>0</v>
      </c>
      <c r="AI99" s="3">
        <f t="shared" si="156"/>
        <v>0</v>
      </c>
      <c r="AJ99" s="6">
        <f t="shared" si="157"/>
        <v>0</v>
      </c>
      <c r="AK99" s="2" t="str">
        <f t="shared" si="148"/>
        <v/>
      </c>
      <c r="AL99" s="9"/>
      <c r="AM99">
        <f t="shared" si="158"/>
        <v>0</v>
      </c>
      <c r="AN99" s="3">
        <f t="shared" si="159"/>
        <v>0</v>
      </c>
      <c r="AO99" s="4">
        <f t="shared" si="160"/>
        <v>0</v>
      </c>
      <c r="AP99" s="3">
        <f t="shared" si="161"/>
        <v>0</v>
      </c>
      <c r="AQ99" s="6">
        <f t="shared" si="162"/>
        <v>0</v>
      </c>
      <c r="AR99" s="2" t="str">
        <f t="shared" si="163"/>
        <v/>
      </c>
      <c r="AS99" s="9"/>
    </row>
    <row r="100" spans="1:45" x14ac:dyDescent="0.25">
      <c r="A100" t="s">
        <v>69</v>
      </c>
      <c r="B100" s="1">
        <v>5.64</v>
      </c>
      <c r="C100" s="19">
        <f t="shared" si="165"/>
        <v>4.661157024793388</v>
      </c>
      <c r="D100">
        <v>4</v>
      </c>
      <c r="E100" s="4">
        <f t="shared" si="166"/>
        <v>1.165289256198347</v>
      </c>
      <c r="I100">
        <f t="shared" si="164"/>
        <v>0</v>
      </c>
      <c r="K100">
        <f t="shared" si="141"/>
        <v>0</v>
      </c>
      <c r="L100" s="3">
        <f t="shared" si="167"/>
        <v>0</v>
      </c>
      <c r="M100" s="4">
        <f t="shared" si="168"/>
        <v>0</v>
      </c>
      <c r="N100" s="3">
        <f t="shared" si="169"/>
        <v>0</v>
      </c>
      <c r="O100" s="6">
        <f t="shared" si="170"/>
        <v>0</v>
      </c>
      <c r="P100" s="2" t="str">
        <f t="shared" si="142"/>
        <v/>
      </c>
      <c r="R100">
        <f t="shared" si="143"/>
        <v>0</v>
      </c>
      <c r="S100" s="3">
        <f t="shared" si="171"/>
        <v>0</v>
      </c>
      <c r="T100" s="4">
        <f t="shared" si="149"/>
        <v>0</v>
      </c>
      <c r="U100" s="3">
        <f t="shared" si="150"/>
        <v>0</v>
      </c>
      <c r="V100" s="6">
        <f t="shared" si="151"/>
        <v>0</v>
      </c>
      <c r="W100" s="2" t="str">
        <f t="shared" si="144"/>
        <v/>
      </c>
      <c r="X100" s="9"/>
      <c r="Y100">
        <f t="shared" si="145"/>
        <v>0</v>
      </c>
      <c r="Z100" s="3">
        <f t="shared" si="172"/>
        <v>0</v>
      </c>
      <c r="AA100" s="4">
        <f t="shared" si="152"/>
        <v>0</v>
      </c>
      <c r="AB100" s="3">
        <f t="shared" si="153"/>
        <v>0</v>
      </c>
      <c r="AC100" s="6">
        <f t="shared" si="154"/>
        <v>0</v>
      </c>
      <c r="AD100" s="2" t="str">
        <f t="shared" si="146"/>
        <v/>
      </c>
      <c r="AE100" s="9"/>
      <c r="AF100">
        <f t="shared" si="147"/>
        <v>0</v>
      </c>
      <c r="AG100" s="3">
        <f t="shared" si="173"/>
        <v>0</v>
      </c>
      <c r="AH100" s="4">
        <f t="shared" si="155"/>
        <v>0</v>
      </c>
      <c r="AI100" s="3">
        <f t="shared" si="156"/>
        <v>0</v>
      </c>
      <c r="AJ100" s="6">
        <f t="shared" si="157"/>
        <v>0</v>
      </c>
      <c r="AK100" s="2" t="str">
        <f t="shared" si="148"/>
        <v/>
      </c>
      <c r="AL100" s="9"/>
      <c r="AM100">
        <f t="shared" si="158"/>
        <v>0</v>
      </c>
      <c r="AN100" s="3">
        <f t="shared" si="159"/>
        <v>0</v>
      </c>
      <c r="AO100" s="4">
        <f t="shared" si="160"/>
        <v>0</v>
      </c>
      <c r="AP100" s="3">
        <f t="shared" si="161"/>
        <v>0</v>
      </c>
      <c r="AQ100" s="6">
        <f t="shared" si="162"/>
        <v>0</v>
      </c>
      <c r="AR100" s="2" t="str">
        <f t="shared" si="163"/>
        <v/>
      </c>
      <c r="AS100" s="9"/>
    </row>
    <row r="101" spans="1:45" x14ac:dyDescent="0.25">
      <c r="A101" t="s">
        <v>70</v>
      </c>
      <c r="B101" s="1">
        <v>3.22</v>
      </c>
      <c r="C101" s="19">
        <f t="shared" si="165"/>
        <v>2.6611570247933884</v>
      </c>
      <c r="D101">
        <v>4</v>
      </c>
      <c r="E101" s="4">
        <f t="shared" si="166"/>
        <v>0.66528925619834711</v>
      </c>
      <c r="I101">
        <f t="shared" si="164"/>
        <v>0</v>
      </c>
      <c r="K101">
        <f t="shared" si="141"/>
        <v>0</v>
      </c>
      <c r="L101" s="3">
        <f t="shared" si="167"/>
        <v>0</v>
      </c>
      <c r="M101" s="4">
        <f t="shared" si="168"/>
        <v>0</v>
      </c>
      <c r="N101" s="3">
        <f t="shared" si="169"/>
        <v>0</v>
      </c>
      <c r="O101" s="6">
        <f t="shared" si="170"/>
        <v>0</v>
      </c>
      <c r="P101" s="2" t="str">
        <f t="shared" si="142"/>
        <v/>
      </c>
      <c r="R101">
        <f t="shared" si="143"/>
        <v>0</v>
      </c>
      <c r="S101" s="3">
        <f t="shared" si="171"/>
        <v>0</v>
      </c>
      <c r="T101" s="4">
        <f t="shared" si="149"/>
        <v>0</v>
      </c>
      <c r="U101" s="3">
        <f t="shared" si="150"/>
        <v>0</v>
      </c>
      <c r="V101" s="6">
        <f t="shared" si="151"/>
        <v>0</v>
      </c>
      <c r="W101" s="2" t="str">
        <f t="shared" si="144"/>
        <v/>
      </c>
      <c r="X101" s="9"/>
      <c r="Y101">
        <f t="shared" si="145"/>
        <v>0</v>
      </c>
      <c r="Z101" s="3">
        <f t="shared" si="172"/>
        <v>0</v>
      </c>
      <c r="AA101" s="4">
        <f t="shared" si="152"/>
        <v>0</v>
      </c>
      <c r="AB101" s="3">
        <f t="shared" si="153"/>
        <v>0</v>
      </c>
      <c r="AC101" s="6">
        <f t="shared" si="154"/>
        <v>0</v>
      </c>
      <c r="AD101" s="2" t="str">
        <f t="shared" si="146"/>
        <v/>
      </c>
      <c r="AE101" s="9"/>
      <c r="AF101">
        <f t="shared" si="147"/>
        <v>0</v>
      </c>
      <c r="AG101" s="3">
        <f t="shared" si="173"/>
        <v>0</v>
      </c>
      <c r="AH101" s="4">
        <f t="shared" si="155"/>
        <v>0</v>
      </c>
      <c r="AI101" s="3">
        <f t="shared" si="156"/>
        <v>0</v>
      </c>
      <c r="AJ101" s="6">
        <f t="shared" si="157"/>
        <v>0</v>
      </c>
      <c r="AK101" s="2" t="str">
        <f t="shared" si="148"/>
        <v/>
      </c>
      <c r="AL101" s="9"/>
      <c r="AM101">
        <f t="shared" si="158"/>
        <v>0</v>
      </c>
      <c r="AN101" s="3">
        <f t="shared" si="159"/>
        <v>0</v>
      </c>
      <c r="AO101" s="4">
        <f t="shared" si="160"/>
        <v>0</v>
      </c>
      <c r="AP101" s="3">
        <f t="shared" si="161"/>
        <v>0</v>
      </c>
      <c r="AQ101" s="6">
        <f t="shared" si="162"/>
        <v>0</v>
      </c>
      <c r="AR101" s="2" t="str">
        <f t="shared" si="163"/>
        <v/>
      </c>
      <c r="AS101" s="9"/>
    </row>
    <row r="102" spans="1:45" x14ac:dyDescent="0.25">
      <c r="A102" t="s">
        <v>71</v>
      </c>
      <c r="B102" s="1">
        <v>3.44</v>
      </c>
      <c r="C102" s="19">
        <f t="shared" si="165"/>
        <v>2.8429752066115701</v>
      </c>
      <c r="D102">
        <v>4</v>
      </c>
      <c r="E102" s="4">
        <f t="shared" si="166"/>
        <v>0.71074380165289253</v>
      </c>
      <c r="I102">
        <f t="shared" si="164"/>
        <v>0</v>
      </c>
      <c r="K102">
        <f t="shared" si="141"/>
        <v>0</v>
      </c>
      <c r="L102" s="3">
        <f t="shared" si="167"/>
        <v>0</v>
      </c>
      <c r="M102" s="4">
        <f t="shared" si="168"/>
        <v>0</v>
      </c>
      <c r="N102" s="3">
        <f t="shared" si="169"/>
        <v>0</v>
      </c>
      <c r="O102" s="6">
        <f t="shared" si="170"/>
        <v>0</v>
      </c>
      <c r="P102" s="2" t="str">
        <f t="shared" si="142"/>
        <v/>
      </c>
      <c r="R102">
        <f t="shared" si="143"/>
        <v>0</v>
      </c>
      <c r="S102" s="3">
        <f t="shared" si="171"/>
        <v>0</v>
      </c>
      <c r="T102" s="4">
        <f t="shared" si="149"/>
        <v>0</v>
      </c>
      <c r="U102" s="3">
        <f t="shared" si="150"/>
        <v>0</v>
      </c>
      <c r="V102" s="6">
        <f t="shared" si="151"/>
        <v>0</v>
      </c>
      <c r="W102" s="2" t="str">
        <f t="shared" si="144"/>
        <v/>
      </c>
      <c r="X102" s="9"/>
      <c r="Y102">
        <f t="shared" si="145"/>
        <v>0</v>
      </c>
      <c r="Z102" s="3">
        <f t="shared" si="172"/>
        <v>0</v>
      </c>
      <c r="AA102" s="4">
        <f t="shared" si="152"/>
        <v>0</v>
      </c>
      <c r="AB102" s="3">
        <f t="shared" si="153"/>
        <v>0</v>
      </c>
      <c r="AC102" s="6">
        <f t="shared" si="154"/>
        <v>0</v>
      </c>
      <c r="AD102" s="2" t="str">
        <f t="shared" si="146"/>
        <v/>
      </c>
      <c r="AE102" s="9"/>
      <c r="AF102">
        <f t="shared" si="147"/>
        <v>0</v>
      </c>
      <c r="AG102" s="3">
        <f t="shared" si="173"/>
        <v>0</v>
      </c>
      <c r="AH102" s="4">
        <f t="shared" si="155"/>
        <v>0</v>
      </c>
      <c r="AI102" s="3">
        <f t="shared" si="156"/>
        <v>0</v>
      </c>
      <c r="AJ102" s="6">
        <f t="shared" si="157"/>
        <v>0</v>
      </c>
      <c r="AK102" s="2" t="str">
        <f t="shared" si="148"/>
        <v/>
      </c>
      <c r="AL102" s="9"/>
      <c r="AM102">
        <f t="shared" si="158"/>
        <v>0</v>
      </c>
      <c r="AN102" s="3">
        <f t="shared" si="159"/>
        <v>0</v>
      </c>
      <c r="AO102" s="4">
        <f t="shared" si="160"/>
        <v>0</v>
      </c>
      <c r="AP102" s="3">
        <f t="shared" si="161"/>
        <v>0</v>
      </c>
      <c r="AQ102" s="6">
        <f t="shared" si="162"/>
        <v>0</v>
      </c>
      <c r="AR102" s="2" t="str">
        <f t="shared" si="163"/>
        <v/>
      </c>
      <c r="AS102" s="9"/>
    </row>
    <row r="103" spans="1:45" x14ac:dyDescent="0.25">
      <c r="A103" t="s">
        <v>72</v>
      </c>
      <c r="B103" s="1">
        <v>2.69</v>
      </c>
      <c r="C103" s="19">
        <f t="shared" si="165"/>
        <v>2.2231404958677685</v>
      </c>
      <c r="D103">
        <v>4</v>
      </c>
      <c r="E103" s="4">
        <f t="shared" si="166"/>
        <v>0.55578512396694213</v>
      </c>
      <c r="I103">
        <f t="shared" si="164"/>
        <v>0</v>
      </c>
      <c r="K103">
        <f t="shared" si="141"/>
        <v>0</v>
      </c>
      <c r="L103" s="3">
        <f t="shared" si="167"/>
        <v>0</v>
      </c>
      <c r="M103" s="4">
        <f t="shared" si="168"/>
        <v>0</v>
      </c>
      <c r="N103" s="3">
        <f t="shared" si="169"/>
        <v>0</v>
      </c>
      <c r="O103" s="6">
        <f t="shared" si="170"/>
        <v>0</v>
      </c>
      <c r="P103" s="2" t="str">
        <f t="shared" si="142"/>
        <v/>
      </c>
      <c r="R103">
        <f t="shared" si="143"/>
        <v>0</v>
      </c>
      <c r="S103" s="3">
        <f t="shared" si="171"/>
        <v>0</v>
      </c>
      <c r="T103" s="4">
        <f t="shared" si="149"/>
        <v>0</v>
      </c>
      <c r="U103" s="3">
        <f t="shared" si="150"/>
        <v>0</v>
      </c>
      <c r="V103" s="6">
        <f t="shared" si="151"/>
        <v>0</v>
      </c>
      <c r="W103" s="2" t="str">
        <f t="shared" si="144"/>
        <v/>
      </c>
      <c r="X103" s="9"/>
      <c r="Y103">
        <f t="shared" si="145"/>
        <v>0</v>
      </c>
      <c r="Z103" s="3">
        <f t="shared" si="172"/>
        <v>0</v>
      </c>
      <c r="AA103" s="4">
        <f t="shared" si="152"/>
        <v>0</v>
      </c>
      <c r="AB103" s="3">
        <f t="shared" si="153"/>
        <v>0</v>
      </c>
      <c r="AC103" s="6">
        <f t="shared" si="154"/>
        <v>0</v>
      </c>
      <c r="AD103" s="2" t="str">
        <f t="shared" si="146"/>
        <v/>
      </c>
      <c r="AE103" s="9"/>
      <c r="AF103">
        <f t="shared" si="147"/>
        <v>0</v>
      </c>
      <c r="AG103" s="3">
        <f t="shared" si="173"/>
        <v>0</v>
      </c>
      <c r="AH103" s="4">
        <f t="shared" si="155"/>
        <v>0</v>
      </c>
      <c r="AI103" s="3">
        <f t="shared" si="156"/>
        <v>0</v>
      </c>
      <c r="AJ103" s="6">
        <f t="shared" si="157"/>
        <v>0</v>
      </c>
      <c r="AK103" s="2" t="str">
        <f t="shared" si="148"/>
        <v/>
      </c>
      <c r="AL103" s="9"/>
      <c r="AM103">
        <f t="shared" si="158"/>
        <v>0</v>
      </c>
      <c r="AN103" s="3">
        <f t="shared" si="159"/>
        <v>0</v>
      </c>
      <c r="AO103" s="4">
        <f t="shared" si="160"/>
        <v>0</v>
      </c>
      <c r="AP103" s="3">
        <f t="shared" si="161"/>
        <v>0</v>
      </c>
      <c r="AQ103" s="6">
        <f t="shared" si="162"/>
        <v>0</v>
      </c>
      <c r="AR103" s="2" t="str">
        <f t="shared" si="163"/>
        <v/>
      </c>
      <c r="AS103" s="9"/>
    </row>
    <row r="104" spans="1:45" x14ac:dyDescent="0.25">
      <c r="A104" t="s">
        <v>73</v>
      </c>
      <c r="B104" s="1">
        <v>4.9400000000000004</v>
      </c>
      <c r="C104" s="19">
        <f t="shared" si="165"/>
        <v>4.0826446280991737</v>
      </c>
      <c r="D104">
        <v>2</v>
      </c>
      <c r="E104" s="4">
        <f t="shared" si="166"/>
        <v>2.0413223140495869</v>
      </c>
      <c r="I104">
        <f t="shared" si="164"/>
        <v>0</v>
      </c>
      <c r="K104">
        <f t="shared" si="141"/>
        <v>0</v>
      </c>
      <c r="L104" s="3">
        <f t="shared" si="167"/>
        <v>0</v>
      </c>
      <c r="M104" s="4">
        <f t="shared" si="168"/>
        <v>0</v>
      </c>
      <c r="N104" s="3">
        <f t="shared" si="169"/>
        <v>0</v>
      </c>
      <c r="O104" s="6">
        <f t="shared" si="170"/>
        <v>0</v>
      </c>
      <c r="P104" s="2" t="str">
        <f t="shared" si="142"/>
        <v/>
      </c>
      <c r="R104">
        <f t="shared" si="143"/>
        <v>0</v>
      </c>
      <c r="S104" s="3">
        <f t="shared" si="171"/>
        <v>0</v>
      </c>
      <c r="T104" s="4">
        <f t="shared" si="149"/>
        <v>0</v>
      </c>
      <c r="U104" s="3">
        <f t="shared" si="150"/>
        <v>0</v>
      </c>
      <c r="V104" s="6">
        <f t="shared" si="151"/>
        <v>0</v>
      </c>
      <c r="W104" s="2" t="str">
        <f t="shared" si="144"/>
        <v/>
      </c>
      <c r="X104" s="9"/>
      <c r="Y104">
        <f t="shared" si="145"/>
        <v>0</v>
      </c>
      <c r="Z104" s="3">
        <f t="shared" si="172"/>
        <v>0</v>
      </c>
      <c r="AA104" s="4">
        <f t="shared" si="152"/>
        <v>0</v>
      </c>
      <c r="AB104" s="3">
        <f t="shared" si="153"/>
        <v>0</v>
      </c>
      <c r="AC104" s="6">
        <f t="shared" si="154"/>
        <v>0</v>
      </c>
      <c r="AD104" s="2" t="str">
        <f t="shared" si="146"/>
        <v/>
      </c>
      <c r="AE104" s="9"/>
      <c r="AF104">
        <f t="shared" si="147"/>
        <v>0</v>
      </c>
      <c r="AG104" s="3">
        <f t="shared" si="173"/>
        <v>0</v>
      </c>
      <c r="AH104" s="4">
        <f t="shared" si="155"/>
        <v>0</v>
      </c>
      <c r="AI104" s="3">
        <f t="shared" si="156"/>
        <v>0</v>
      </c>
      <c r="AJ104" s="6">
        <f t="shared" si="157"/>
        <v>0</v>
      </c>
      <c r="AK104" s="2" t="str">
        <f t="shared" si="148"/>
        <v/>
      </c>
      <c r="AL104" s="9"/>
      <c r="AM104">
        <f t="shared" si="158"/>
        <v>0</v>
      </c>
      <c r="AN104" s="3">
        <f t="shared" si="159"/>
        <v>0</v>
      </c>
      <c r="AO104" s="4">
        <f t="shared" si="160"/>
        <v>0</v>
      </c>
      <c r="AP104" s="3">
        <f t="shared" si="161"/>
        <v>0</v>
      </c>
      <c r="AQ104" s="6">
        <f t="shared" si="162"/>
        <v>0</v>
      </c>
      <c r="AR104" s="2" t="str">
        <f t="shared" si="163"/>
        <v/>
      </c>
      <c r="AS104" s="9"/>
    </row>
    <row r="105" spans="1:45" x14ac:dyDescent="0.25">
      <c r="A105" t="s">
        <v>74</v>
      </c>
      <c r="B105" s="1">
        <v>4.3</v>
      </c>
      <c r="C105" s="19">
        <f t="shared" si="165"/>
        <v>3.553719008264463</v>
      </c>
      <c r="D105">
        <v>4</v>
      </c>
      <c r="E105" s="4">
        <f t="shared" si="166"/>
        <v>0.88842975206611574</v>
      </c>
      <c r="I105">
        <f t="shared" si="164"/>
        <v>0</v>
      </c>
      <c r="K105">
        <f t="shared" si="141"/>
        <v>0</v>
      </c>
      <c r="L105" s="3">
        <f t="shared" si="167"/>
        <v>0</v>
      </c>
      <c r="M105" s="4">
        <f t="shared" si="168"/>
        <v>0</v>
      </c>
      <c r="N105" s="3">
        <f t="shared" si="169"/>
        <v>0</v>
      </c>
      <c r="O105" s="6">
        <f t="shared" si="170"/>
        <v>0</v>
      </c>
      <c r="P105" s="2" t="str">
        <f t="shared" si="142"/>
        <v/>
      </c>
      <c r="R105">
        <f t="shared" si="143"/>
        <v>0</v>
      </c>
      <c r="S105" s="3">
        <f t="shared" si="171"/>
        <v>0</v>
      </c>
      <c r="T105" s="4">
        <f t="shared" si="149"/>
        <v>0</v>
      </c>
      <c r="U105" s="3">
        <f t="shared" si="150"/>
        <v>0</v>
      </c>
      <c r="V105" s="6">
        <f t="shared" si="151"/>
        <v>0</v>
      </c>
      <c r="W105" s="2" t="str">
        <f t="shared" si="144"/>
        <v/>
      </c>
      <c r="X105" s="9"/>
      <c r="Y105">
        <f t="shared" si="145"/>
        <v>0</v>
      </c>
      <c r="Z105" s="3">
        <f t="shared" si="172"/>
        <v>0</v>
      </c>
      <c r="AA105" s="4">
        <f t="shared" si="152"/>
        <v>0</v>
      </c>
      <c r="AB105" s="3">
        <f t="shared" si="153"/>
        <v>0</v>
      </c>
      <c r="AC105" s="6">
        <f t="shared" si="154"/>
        <v>0</v>
      </c>
      <c r="AD105" s="2" t="str">
        <f t="shared" si="146"/>
        <v/>
      </c>
      <c r="AE105" s="9"/>
      <c r="AF105">
        <f t="shared" si="147"/>
        <v>0</v>
      </c>
      <c r="AG105" s="3">
        <f t="shared" si="173"/>
        <v>0</v>
      </c>
      <c r="AH105" s="4">
        <f t="shared" si="155"/>
        <v>0</v>
      </c>
      <c r="AI105" s="3">
        <f t="shared" si="156"/>
        <v>0</v>
      </c>
      <c r="AJ105" s="6">
        <f t="shared" si="157"/>
        <v>0</v>
      </c>
      <c r="AK105" s="2" t="str">
        <f t="shared" si="148"/>
        <v/>
      </c>
      <c r="AL105" s="9"/>
      <c r="AM105">
        <f t="shared" si="158"/>
        <v>0</v>
      </c>
      <c r="AN105" s="3">
        <f t="shared" si="159"/>
        <v>0</v>
      </c>
      <c r="AO105" s="4">
        <f t="shared" si="160"/>
        <v>0</v>
      </c>
      <c r="AP105" s="3">
        <f t="shared" si="161"/>
        <v>0</v>
      </c>
      <c r="AQ105" s="6">
        <f t="shared" si="162"/>
        <v>0</v>
      </c>
      <c r="AR105" s="2" t="str">
        <f t="shared" si="163"/>
        <v/>
      </c>
      <c r="AS105" s="9"/>
    </row>
    <row r="106" spans="1:45" x14ac:dyDescent="0.25">
      <c r="A106" t="s">
        <v>75</v>
      </c>
      <c r="B106" s="1">
        <v>3.22</v>
      </c>
      <c r="C106" s="19">
        <f t="shared" si="165"/>
        <v>2.6611570247933884</v>
      </c>
      <c r="D106">
        <v>10</v>
      </c>
      <c r="E106" s="4">
        <f t="shared" si="166"/>
        <v>0.26611570247933886</v>
      </c>
      <c r="I106">
        <f t="shared" si="164"/>
        <v>0</v>
      </c>
      <c r="K106">
        <f t="shared" si="141"/>
        <v>0</v>
      </c>
      <c r="L106" s="3">
        <f t="shared" si="167"/>
        <v>0</v>
      </c>
      <c r="M106" s="4">
        <f t="shared" si="168"/>
        <v>0</v>
      </c>
      <c r="N106" s="3">
        <f t="shared" si="169"/>
        <v>0</v>
      </c>
      <c r="O106" s="6">
        <f t="shared" si="170"/>
        <v>0</v>
      </c>
      <c r="P106" s="2" t="str">
        <f t="shared" si="142"/>
        <v/>
      </c>
      <c r="R106">
        <f t="shared" si="143"/>
        <v>0</v>
      </c>
      <c r="S106" s="3">
        <f t="shared" si="171"/>
        <v>0</v>
      </c>
      <c r="T106" s="4">
        <f t="shared" si="149"/>
        <v>0</v>
      </c>
      <c r="U106" s="3">
        <f t="shared" si="150"/>
        <v>0</v>
      </c>
      <c r="V106" s="6">
        <f t="shared" si="151"/>
        <v>0</v>
      </c>
      <c r="W106" s="2" t="str">
        <f t="shared" si="144"/>
        <v/>
      </c>
      <c r="X106" s="9"/>
      <c r="Y106">
        <f t="shared" si="145"/>
        <v>0</v>
      </c>
      <c r="Z106" s="3">
        <f t="shared" si="172"/>
        <v>0</v>
      </c>
      <c r="AA106" s="4">
        <f t="shared" si="152"/>
        <v>0</v>
      </c>
      <c r="AB106" s="3">
        <f t="shared" si="153"/>
        <v>0</v>
      </c>
      <c r="AC106" s="6">
        <f t="shared" si="154"/>
        <v>0</v>
      </c>
      <c r="AD106" s="2" t="str">
        <f t="shared" si="146"/>
        <v/>
      </c>
      <c r="AE106" s="9"/>
      <c r="AF106">
        <f t="shared" si="147"/>
        <v>0</v>
      </c>
      <c r="AG106" s="3">
        <f t="shared" si="173"/>
        <v>0</v>
      </c>
      <c r="AH106" s="4">
        <f t="shared" si="155"/>
        <v>0</v>
      </c>
      <c r="AI106" s="3">
        <f t="shared" si="156"/>
        <v>0</v>
      </c>
      <c r="AJ106" s="6">
        <f t="shared" si="157"/>
        <v>0</v>
      </c>
      <c r="AK106" s="2" t="str">
        <f t="shared" si="148"/>
        <v/>
      </c>
      <c r="AL106" s="9"/>
      <c r="AM106">
        <f t="shared" si="158"/>
        <v>0</v>
      </c>
      <c r="AN106" s="3">
        <f t="shared" si="159"/>
        <v>0</v>
      </c>
      <c r="AO106" s="4">
        <f t="shared" si="160"/>
        <v>0</v>
      </c>
      <c r="AP106" s="3">
        <f t="shared" si="161"/>
        <v>0</v>
      </c>
      <c r="AQ106" s="6">
        <f t="shared" si="162"/>
        <v>0</v>
      </c>
      <c r="AR106" s="2" t="str">
        <f t="shared" si="163"/>
        <v/>
      </c>
      <c r="AS106" s="9"/>
    </row>
    <row r="107" spans="1:45" x14ac:dyDescent="0.25">
      <c r="C107" s="1"/>
    </row>
    <row r="108" spans="1:45" x14ac:dyDescent="0.25">
      <c r="C108" s="1"/>
    </row>
    <row r="109" spans="1:45" x14ac:dyDescent="0.25">
      <c r="C109" s="1"/>
    </row>
    <row r="110" spans="1:45" x14ac:dyDescent="0.25">
      <c r="C110" s="1"/>
    </row>
  </sheetData>
  <mergeCells count="1">
    <mergeCell ref="G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21" sqref="E21"/>
    </sheetView>
  </sheetViews>
  <sheetFormatPr baseColWidth="10" defaultRowHeight="15" x14ac:dyDescent="0.25"/>
  <cols>
    <col min="1" max="1" width="27.85546875" bestFit="1" customWidth="1"/>
    <col min="3" max="3" width="14.42578125" customWidth="1"/>
  </cols>
  <sheetData>
    <row r="1" spans="1:5" x14ac:dyDescent="0.25">
      <c r="B1" t="s">
        <v>96</v>
      </c>
      <c r="C1" t="s">
        <v>97</v>
      </c>
      <c r="D1" t="s">
        <v>98</v>
      </c>
      <c r="E1" t="s">
        <v>61</v>
      </c>
    </row>
    <row r="2" spans="1:5" x14ac:dyDescent="0.25">
      <c r="A2" t="s">
        <v>99</v>
      </c>
    </row>
    <row r="3" spans="1:5" x14ac:dyDescent="0.25">
      <c r="A3" t="s">
        <v>53</v>
      </c>
      <c r="B3">
        <v>2</v>
      </c>
      <c r="C3">
        <v>2</v>
      </c>
      <c r="D3">
        <v>1</v>
      </c>
      <c r="E3">
        <f>SUM(B3:D3)</f>
        <v>5</v>
      </c>
    </row>
    <row r="4" spans="1:5" x14ac:dyDescent="0.25">
      <c r="A4" t="s">
        <v>54</v>
      </c>
      <c r="B4">
        <v>2</v>
      </c>
      <c r="C4">
        <v>2</v>
      </c>
      <c r="D4">
        <v>2</v>
      </c>
      <c r="E4">
        <f t="shared" ref="E4:E7" si="0">SUM(B4:D4)</f>
        <v>6</v>
      </c>
    </row>
    <row r="5" spans="1:5" x14ac:dyDescent="0.25">
      <c r="A5" t="s">
        <v>35</v>
      </c>
      <c r="B5">
        <v>2</v>
      </c>
      <c r="E5">
        <f t="shared" si="0"/>
        <v>2</v>
      </c>
    </row>
    <row r="6" spans="1:5" x14ac:dyDescent="0.25">
      <c r="A6" t="s">
        <v>30</v>
      </c>
      <c r="B6">
        <v>6</v>
      </c>
      <c r="C6">
        <v>6</v>
      </c>
      <c r="D6">
        <v>2</v>
      </c>
      <c r="E6">
        <f t="shared" si="0"/>
        <v>14</v>
      </c>
    </row>
    <row r="7" spans="1:5" x14ac:dyDescent="0.25">
      <c r="A7" t="s">
        <v>28</v>
      </c>
      <c r="B7">
        <v>6</v>
      </c>
      <c r="C7">
        <v>2</v>
      </c>
      <c r="E7">
        <f t="shared" si="0"/>
        <v>8</v>
      </c>
    </row>
    <row r="10" spans="1:5" x14ac:dyDescent="0.25">
      <c r="A10" t="s">
        <v>100</v>
      </c>
    </row>
    <row r="11" spans="1:5" x14ac:dyDescent="0.25">
      <c r="A11" t="s">
        <v>53</v>
      </c>
      <c r="B11">
        <v>2</v>
      </c>
      <c r="C11">
        <v>2</v>
      </c>
      <c r="D11">
        <v>1</v>
      </c>
      <c r="E11">
        <f>SUM(B11:D11)</f>
        <v>5</v>
      </c>
    </row>
    <row r="12" spans="1:5" x14ac:dyDescent="0.25">
      <c r="A12" t="s">
        <v>54</v>
      </c>
      <c r="B12">
        <v>2</v>
      </c>
      <c r="C12">
        <v>2</v>
      </c>
      <c r="D12">
        <v>2</v>
      </c>
      <c r="E12">
        <f t="shared" ref="E12:E16" si="1">SUM(B12:D12)</f>
        <v>6</v>
      </c>
    </row>
    <row r="13" spans="1:5" x14ac:dyDescent="0.25">
      <c r="A13" t="s">
        <v>35</v>
      </c>
      <c r="E13">
        <f t="shared" si="1"/>
        <v>0</v>
      </c>
    </row>
    <row r="14" spans="1:5" x14ac:dyDescent="0.25">
      <c r="A14" t="s">
        <v>30</v>
      </c>
      <c r="B14">
        <v>6</v>
      </c>
      <c r="C14">
        <v>4</v>
      </c>
      <c r="E14">
        <f t="shared" si="1"/>
        <v>10</v>
      </c>
    </row>
    <row r="15" spans="1:5" x14ac:dyDescent="0.25">
      <c r="A15" t="s">
        <v>28</v>
      </c>
      <c r="B15">
        <v>4</v>
      </c>
      <c r="C15">
        <v>2</v>
      </c>
      <c r="E15">
        <f t="shared" si="1"/>
        <v>6</v>
      </c>
    </row>
    <row r="16" spans="1:5" x14ac:dyDescent="0.25">
      <c r="A16" t="s">
        <v>105</v>
      </c>
      <c r="B16">
        <v>2</v>
      </c>
      <c r="D16">
        <v>2</v>
      </c>
      <c r="E16">
        <f t="shared" si="1"/>
        <v>4</v>
      </c>
    </row>
    <row r="18" spans="1:5" x14ac:dyDescent="0.25">
      <c r="A18" t="s">
        <v>101</v>
      </c>
    </row>
    <row r="19" spans="1:5" x14ac:dyDescent="0.25">
      <c r="A19" t="s">
        <v>53</v>
      </c>
      <c r="B19">
        <v>2</v>
      </c>
      <c r="C19">
        <v>2</v>
      </c>
      <c r="D19">
        <v>1</v>
      </c>
      <c r="E19">
        <f>SUM(B19:D19)</f>
        <v>5</v>
      </c>
    </row>
    <row r="20" spans="1:5" x14ac:dyDescent="0.25">
      <c r="A20" t="s">
        <v>54</v>
      </c>
      <c r="B20">
        <v>2</v>
      </c>
      <c r="C20">
        <v>2</v>
      </c>
      <c r="D20">
        <v>2</v>
      </c>
      <c r="E20">
        <f t="shared" ref="E20:E23" si="2">SUM(B20:D20)</f>
        <v>6</v>
      </c>
    </row>
    <row r="21" spans="1:5" x14ac:dyDescent="0.25">
      <c r="A21" t="s">
        <v>35</v>
      </c>
      <c r="B21">
        <v>2</v>
      </c>
      <c r="E21">
        <f t="shared" si="2"/>
        <v>2</v>
      </c>
    </row>
    <row r="22" spans="1:5" x14ac:dyDescent="0.25">
      <c r="A22" t="s">
        <v>30</v>
      </c>
      <c r="B22">
        <v>6</v>
      </c>
      <c r="C22">
        <v>6</v>
      </c>
      <c r="D22">
        <v>2</v>
      </c>
      <c r="E22">
        <f t="shared" si="2"/>
        <v>14</v>
      </c>
    </row>
    <row r="23" spans="1:5" x14ac:dyDescent="0.25">
      <c r="A23" t="s">
        <v>28</v>
      </c>
      <c r="B23">
        <v>6</v>
      </c>
      <c r="C23">
        <v>2</v>
      </c>
      <c r="E23">
        <f t="shared" si="2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Display</vt:lpstr>
      <vt:lpstr>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Stanislas Bertrand</dc:creator>
  <cp:lastModifiedBy>Stanislas Bertrand</cp:lastModifiedBy>
  <dcterms:created xsi:type="dcterms:W3CDTF">2015-08-07T04:22:49Z</dcterms:created>
  <dcterms:modified xsi:type="dcterms:W3CDTF">2016-07-11T02:07:40Z</dcterms:modified>
</cp:coreProperties>
</file>