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СКБ\ЦРМС.941569.000 Экзоскелет РЭМ (4 этап)\ЦРМС.563522.001 Система электропитания\ЦРМС.468213.001 Контроллер АКБ\BMS\JBD China\"/>
    </mc:Choice>
  </mc:AlternateContent>
  <bookViews>
    <workbookView xWindow="0" yWindow="0" windowWidth="20385" windowHeight="8970"/>
  </bookViews>
  <sheets>
    <sheet name="serial protocol" sheetId="1" r:id="rId1"/>
    <sheet name="NTC_algorithm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B181" i="2" l="1"/>
  <c r="F181" i="2"/>
  <c r="D181" i="2"/>
  <c r="E181" i="2"/>
  <c r="C181" i="2"/>
  <c r="B180" i="2"/>
  <c r="F180" i="2"/>
  <c r="D180" i="2"/>
  <c r="E180" i="2"/>
  <c r="C180" i="2"/>
  <c r="B179" i="2"/>
  <c r="F179" i="2"/>
  <c r="D179" i="2"/>
  <c r="E179" i="2"/>
  <c r="C179" i="2"/>
  <c r="B178" i="2"/>
  <c r="F178" i="2"/>
  <c r="D178" i="2"/>
  <c r="E178" i="2"/>
  <c r="C178" i="2"/>
  <c r="B177" i="2"/>
  <c r="F177" i="2"/>
  <c r="D177" i="2"/>
  <c r="E177" i="2"/>
  <c r="C177" i="2"/>
  <c r="B176" i="2"/>
  <c r="F176" i="2"/>
  <c r="D176" i="2"/>
  <c r="E176" i="2"/>
  <c r="C176" i="2"/>
  <c r="B175" i="2"/>
  <c r="F175" i="2"/>
  <c r="D175" i="2"/>
  <c r="E175" i="2"/>
  <c r="C175" i="2"/>
  <c r="B174" i="2"/>
  <c r="F174" i="2"/>
  <c r="D174" i="2"/>
  <c r="E174" i="2"/>
  <c r="C174" i="2"/>
  <c r="B173" i="2"/>
  <c r="F173" i="2"/>
  <c r="D173" i="2"/>
  <c r="E173" i="2"/>
  <c r="C173" i="2"/>
  <c r="B172" i="2"/>
  <c r="F172" i="2"/>
  <c r="D172" i="2"/>
  <c r="E172" i="2"/>
  <c r="C172" i="2"/>
  <c r="B171" i="2"/>
  <c r="F171" i="2"/>
  <c r="D171" i="2"/>
  <c r="E171" i="2"/>
  <c r="C171" i="2"/>
  <c r="B170" i="2"/>
  <c r="F170" i="2"/>
  <c r="D170" i="2"/>
  <c r="E170" i="2"/>
  <c r="C170" i="2"/>
  <c r="B169" i="2"/>
  <c r="F169" i="2"/>
  <c r="D169" i="2"/>
  <c r="E169" i="2"/>
  <c r="C169" i="2"/>
  <c r="B168" i="2"/>
  <c r="F168" i="2"/>
  <c r="D168" i="2"/>
  <c r="E168" i="2"/>
  <c r="C168" i="2"/>
  <c r="B167" i="2"/>
  <c r="F167" i="2"/>
  <c r="D167" i="2"/>
  <c r="E167" i="2"/>
  <c r="C167" i="2"/>
  <c r="B166" i="2"/>
  <c r="F166" i="2"/>
  <c r="D166" i="2"/>
  <c r="E166" i="2"/>
  <c r="C166" i="2"/>
  <c r="B165" i="2"/>
  <c r="F165" i="2"/>
  <c r="D165" i="2"/>
  <c r="E165" i="2"/>
  <c r="C165" i="2"/>
  <c r="B164" i="2"/>
  <c r="F164" i="2"/>
  <c r="D164" i="2"/>
  <c r="E164" i="2"/>
  <c r="C164" i="2"/>
  <c r="B163" i="2"/>
  <c r="F163" i="2"/>
  <c r="D163" i="2"/>
  <c r="E163" i="2"/>
  <c r="C163" i="2"/>
  <c r="B162" i="2"/>
  <c r="F162" i="2"/>
  <c r="D162" i="2"/>
  <c r="E162" i="2"/>
  <c r="C162" i="2"/>
  <c r="B161" i="2"/>
  <c r="F161" i="2"/>
  <c r="D161" i="2"/>
  <c r="E161" i="2"/>
  <c r="C161" i="2"/>
  <c r="B160" i="2"/>
  <c r="F160" i="2"/>
  <c r="D160" i="2"/>
  <c r="E160" i="2"/>
  <c r="C160" i="2"/>
  <c r="B159" i="2"/>
  <c r="F159" i="2"/>
  <c r="D159" i="2"/>
  <c r="E159" i="2"/>
  <c r="C159" i="2"/>
  <c r="B158" i="2"/>
  <c r="F158" i="2"/>
  <c r="D158" i="2"/>
  <c r="E158" i="2"/>
  <c r="C158" i="2"/>
  <c r="B157" i="2"/>
  <c r="F157" i="2"/>
  <c r="D157" i="2"/>
  <c r="E157" i="2"/>
  <c r="C157" i="2"/>
  <c r="B156" i="2"/>
  <c r="F156" i="2"/>
  <c r="D156" i="2"/>
  <c r="E156" i="2"/>
  <c r="C156" i="2"/>
  <c r="B155" i="2"/>
  <c r="F155" i="2"/>
  <c r="D155" i="2"/>
  <c r="E155" i="2"/>
  <c r="C155" i="2"/>
  <c r="B154" i="2"/>
  <c r="F154" i="2"/>
  <c r="D154" i="2"/>
  <c r="E154" i="2"/>
  <c r="C154" i="2"/>
  <c r="B153" i="2"/>
  <c r="F153" i="2"/>
  <c r="D153" i="2"/>
  <c r="E153" i="2"/>
  <c r="C153" i="2"/>
  <c r="B152" i="2"/>
  <c r="F152" i="2"/>
  <c r="D152" i="2"/>
  <c r="E152" i="2"/>
  <c r="C152" i="2"/>
  <c r="B151" i="2"/>
  <c r="F151" i="2"/>
  <c r="D151" i="2"/>
  <c r="E151" i="2"/>
  <c r="C151" i="2"/>
  <c r="B150" i="2"/>
  <c r="F150" i="2"/>
  <c r="D150" i="2"/>
  <c r="E150" i="2"/>
  <c r="C150" i="2"/>
  <c r="B149" i="2"/>
  <c r="F149" i="2"/>
  <c r="D149" i="2"/>
  <c r="E149" i="2"/>
  <c r="C149" i="2"/>
  <c r="B148" i="2"/>
  <c r="F148" i="2"/>
  <c r="D148" i="2"/>
  <c r="E148" i="2"/>
  <c r="C148" i="2"/>
  <c r="B147" i="2"/>
  <c r="F147" i="2"/>
  <c r="D147" i="2"/>
  <c r="E147" i="2"/>
  <c r="C147" i="2"/>
  <c r="B146" i="2"/>
  <c r="F146" i="2"/>
  <c r="D146" i="2"/>
  <c r="E146" i="2"/>
  <c r="C146" i="2"/>
  <c r="B145" i="2"/>
  <c r="F145" i="2"/>
  <c r="D145" i="2"/>
  <c r="E145" i="2"/>
  <c r="C145" i="2"/>
  <c r="B144" i="2"/>
  <c r="F144" i="2"/>
  <c r="D144" i="2"/>
  <c r="E144" i="2"/>
  <c r="C144" i="2"/>
  <c r="B143" i="2"/>
  <c r="F143" i="2"/>
  <c r="D143" i="2"/>
  <c r="E143" i="2"/>
  <c r="C143" i="2"/>
  <c r="B142" i="2"/>
  <c r="F142" i="2"/>
  <c r="D142" i="2"/>
  <c r="E142" i="2"/>
  <c r="C142" i="2"/>
  <c r="B141" i="2"/>
  <c r="F141" i="2"/>
  <c r="D141" i="2"/>
  <c r="E141" i="2"/>
  <c r="C141" i="2"/>
  <c r="B140" i="2"/>
  <c r="F140" i="2"/>
  <c r="D140" i="2"/>
  <c r="E140" i="2"/>
  <c r="C140" i="2"/>
  <c r="B139" i="2"/>
  <c r="F139" i="2"/>
  <c r="D139" i="2"/>
  <c r="E139" i="2"/>
  <c r="C139" i="2"/>
  <c r="B138" i="2"/>
  <c r="F138" i="2"/>
  <c r="D138" i="2"/>
  <c r="E138" i="2"/>
  <c r="C138" i="2"/>
  <c r="B137" i="2"/>
  <c r="F137" i="2"/>
  <c r="D137" i="2"/>
  <c r="E137" i="2"/>
  <c r="C137" i="2"/>
  <c r="B136" i="2"/>
  <c r="F136" i="2"/>
  <c r="D136" i="2"/>
  <c r="E136" i="2"/>
  <c r="C136" i="2"/>
  <c r="B135" i="2"/>
  <c r="F135" i="2"/>
  <c r="D135" i="2"/>
  <c r="E135" i="2"/>
  <c r="C135" i="2"/>
  <c r="B134" i="2"/>
  <c r="F134" i="2"/>
  <c r="D134" i="2"/>
  <c r="E134" i="2"/>
  <c r="C134" i="2"/>
  <c r="B133" i="2"/>
  <c r="F133" i="2"/>
  <c r="D133" i="2"/>
  <c r="E133" i="2"/>
  <c r="C133" i="2"/>
  <c r="B132" i="2"/>
  <c r="F132" i="2"/>
  <c r="D132" i="2"/>
  <c r="E132" i="2"/>
  <c r="C132" i="2"/>
  <c r="B131" i="2"/>
  <c r="F131" i="2"/>
  <c r="D131" i="2"/>
  <c r="E131" i="2"/>
  <c r="C131" i="2"/>
  <c r="B130" i="2"/>
  <c r="F130" i="2"/>
  <c r="D130" i="2"/>
  <c r="E130" i="2"/>
  <c r="C130" i="2"/>
  <c r="B129" i="2"/>
  <c r="F129" i="2"/>
  <c r="D129" i="2"/>
  <c r="E129" i="2"/>
  <c r="C129" i="2"/>
  <c r="B128" i="2"/>
  <c r="F128" i="2"/>
  <c r="D128" i="2"/>
  <c r="E128" i="2"/>
  <c r="C128" i="2"/>
  <c r="B127" i="2"/>
  <c r="F127" i="2"/>
  <c r="D127" i="2"/>
  <c r="E127" i="2"/>
  <c r="C127" i="2"/>
  <c r="B126" i="2"/>
  <c r="F126" i="2"/>
  <c r="D126" i="2"/>
  <c r="E126" i="2"/>
  <c r="C126" i="2"/>
  <c r="B125" i="2"/>
  <c r="F125" i="2"/>
  <c r="D125" i="2"/>
  <c r="E125" i="2"/>
  <c r="C125" i="2"/>
  <c r="B124" i="2"/>
  <c r="F124" i="2"/>
  <c r="D124" i="2"/>
  <c r="E124" i="2"/>
  <c r="C124" i="2"/>
  <c r="B123" i="2"/>
  <c r="F123" i="2"/>
  <c r="D123" i="2"/>
  <c r="E123" i="2"/>
  <c r="C123" i="2"/>
  <c r="B122" i="2"/>
  <c r="F122" i="2"/>
  <c r="D122" i="2"/>
  <c r="E122" i="2"/>
  <c r="C122" i="2"/>
  <c r="B121" i="2"/>
  <c r="F121" i="2"/>
  <c r="D121" i="2"/>
  <c r="E121" i="2"/>
  <c r="C121" i="2"/>
  <c r="B120" i="2"/>
  <c r="F120" i="2"/>
  <c r="D120" i="2"/>
  <c r="E120" i="2"/>
  <c r="C120" i="2"/>
  <c r="B119" i="2"/>
  <c r="F119" i="2"/>
  <c r="D119" i="2"/>
  <c r="E119" i="2"/>
  <c r="C119" i="2"/>
  <c r="B118" i="2"/>
  <c r="F118" i="2"/>
  <c r="D118" i="2"/>
  <c r="E118" i="2"/>
  <c r="C118" i="2"/>
  <c r="B117" i="2"/>
  <c r="F117" i="2"/>
  <c r="D117" i="2"/>
  <c r="E117" i="2"/>
  <c r="C117" i="2"/>
  <c r="B116" i="2"/>
  <c r="F116" i="2"/>
  <c r="D116" i="2"/>
  <c r="E116" i="2"/>
  <c r="C116" i="2"/>
  <c r="B115" i="2"/>
  <c r="F115" i="2"/>
  <c r="D115" i="2"/>
  <c r="E115" i="2"/>
  <c r="C115" i="2"/>
  <c r="B114" i="2"/>
  <c r="F114" i="2"/>
  <c r="D114" i="2"/>
  <c r="E114" i="2"/>
  <c r="C114" i="2"/>
  <c r="B113" i="2"/>
  <c r="F113" i="2"/>
  <c r="D113" i="2"/>
  <c r="E113" i="2"/>
  <c r="C113" i="2"/>
  <c r="B112" i="2"/>
  <c r="F112" i="2"/>
  <c r="D112" i="2"/>
  <c r="E112" i="2"/>
  <c r="C112" i="2"/>
  <c r="B111" i="2"/>
  <c r="F111" i="2"/>
  <c r="D111" i="2"/>
  <c r="E111" i="2"/>
  <c r="C111" i="2"/>
  <c r="B110" i="2"/>
  <c r="F110" i="2"/>
  <c r="D110" i="2"/>
  <c r="E110" i="2"/>
  <c r="C110" i="2"/>
  <c r="B109" i="2"/>
  <c r="F109" i="2"/>
  <c r="D109" i="2"/>
  <c r="E109" i="2"/>
  <c r="C109" i="2"/>
  <c r="B108" i="2"/>
  <c r="F108" i="2"/>
  <c r="D108" i="2"/>
  <c r="E108" i="2"/>
  <c r="C108" i="2"/>
  <c r="B107" i="2"/>
  <c r="F107" i="2"/>
  <c r="D107" i="2"/>
  <c r="E107" i="2"/>
  <c r="C107" i="2"/>
  <c r="B106" i="2"/>
  <c r="F106" i="2"/>
  <c r="D106" i="2"/>
  <c r="E106" i="2"/>
  <c r="C106" i="2"/>
  <c r="B105" i="2"/>
  <c r="F105" i="2"/>
  <c r="D105" i="2"/>
  <c r="E105" i="2"/>
  <c r="C105" i="2"/>
  <c r="B104" i="2"/>
  <c r="F104" i="2"/>
  <c r="D104" i="2"/>
  <c r="E104" i="2"/>
  <c r="C104" i="2"/>
  <c r="B103" i="2"/>
  <c r="F103" i="2"/>
  <c r="D103" i="2"/>
  <c r="E103" i="2"/>
  <c r="C103" i="2"/>
  <c r="B102" i="2"/>
  <c r="F102" i="2"/>
  <c r="D102" i="2"/>
  <c r="E102" i="2"/>
  <c r="C102" i="2"/>
  <c r="B101" i="2"/>
  <c r="F101" i="2"/>
  <c r="D101" i="2"/>
  <c r="E101" i="2"/>
  <c r="C101" i="2"/>
  <c r="B100" i="2"/>
  <c r="F100" i="2"/>
  <c r="D100" i="2"/>
  <c r="E100" i="2"/>
  <c r="C100" i="2"/>
  <c r="B99" i="2"/>
  <c r="F99" i="2"/>
  <c r="D99" i="2"/>
  <c r="E99" i="2"/>
  <c r="C99" i="2"/>
  <c r="B98" i="2"/>
  <c r="F98" i="2"/>
  <c r="D98" i="2"/>
  <c r="E98" i="2"/>
  <c r="C98" i="2"/>
  <c r="B97" i="2"/>
  <c r="F97" i="2"/>
  <c r="D97" i="2"/>
  <c r="E97" i="2"/>
  <c r="C97" i="2"/>
  <c r="B96" i="2"/>
  <c r="F96" i="2"/>
  <c r="D96" i="2"/>
  <c r="E96" i="2"/>
  <c r="C96" i="2"/>
  <c r="B95" i="2"/>
  <c r="F95" i="2"/>
  <c r="D95" i="2"/>
  <c r="E95" i="2"/>
  <c r="C95" i="2"/>
  <c r="B94" i="2"/>
  <c r="F94" i="2"/>
  <c r="D94" i="2"/>
  <c r="E94" i="2"/>
  <c r="C94" i="2"/>
  <c r="B93" i="2"/>
  <c r="F93" i="2"/>
  <c r="D93" i="2"/>
  <c r="E93" i="2"/>
  <c r="C93" i="2"/>
  <c r="B92" i="2"/>
  <c r="F92" i="2"/>
  <c r="D92" i="2"/>
  <c r="E92" i="2"/>
  <c r="C92" i="2"/>
  <c r="B91" i="2"/>
  <c r="F91" i="2"/>
  <c r="D91" i="2"/>
  <c r="E91" i="2"/>
  <c r="C91" i="2"/>
  <c r="B90" i="2"/>
  <c r="F90" i="2"/>
  <c r="D90" i="2"/>
  <c r="E90" i="2"/>
  <c r="C90" i="2"/>
  <c r="B89" i="2"/>
  <c r="F89" i="2"/>
  <c r="D89" i="2"/>
  <c r="E89" i="2"/>
  <c r="C89" i="2"/>
  <c r="B88" i="2"/>
  <c r="F88" i="2"/>
  <c r="D88" i="2"/>
  <c r="E88" i="2"/>
  <c r="C88" i="2"/>
  <c r="B87" i="2"/>
  <c r="F87" i="2"/>
  <c r="D87" i="2"/>
  <c r="E87" i="2"/>
  <c r="C87" i="2"/>
  <c r="B86" i="2"/>
  <c r="F86" i="2"/>
  <c r="D86" i="2"/>
  <c r="E86" i="2"/>
  <c r="C86" i="2"/>
  <c r="B85" i="2"/>
  <c r="F85" i="2"/>
  <c r="D85" i="2"/>
  <c r="E85" i="2"/>
  <c r="C85" i="2"/>
  <c r="B84" i="2"/>
  <c r="F84" i="2"/>
  <c r="D84" i="2"/>
  <c r="E84" i="2"/>
  <c r="C84" i="2"/>
  <c r="B83" i="2"/>
  <c r="F83" i="2"/>
  <c r="D83" i="2"/>
  <c r="E83" i="2"/>
  <c r="C83" i="2"/>
  <c r="B82" i="2"/>
  <c r="F82" i="2"/>
  <c r="D82" i="2"/>
  <c r="E82" i="2"/>
  <c r="C82" i="2"/>
  <c r="B81" i="2"/>
  <c r="F81" i="2"/>
  <c r="D81" i="2"/>
  <c r="E81" i="2"/>
  <c r="C81" i="2"/>
  <c r="B80" i="2"/>
  <c r="F80" i="2"/>
  <c r="D80" i="2"/>
  <c r="E80" i="2"/>
  <c r="C80" i="2"/>
  <c r="B79" i="2"/>
  <c r="F79" i="2"/>
  <c r="D79" i="2"/>
  <c r="E79" i="2"/>
  <c r="C79" i="2"/>
  <c r="B78" i="2"/>
  <c r="F78" i="2"/>
  <c r="D78" i="2"/>
  <c r="E78" i="2"/>
  <c r="C78" i="2"/>
  <c r="B77" i="2"/>
  <c r="F77" i="2"/>
  <c r="D77" i="2"/>
  <c r="E77" i="2"/>
  <c r="C77" i="2"/>
  <c r="B76" i="2"/>
  <c r="F76" i="2"/>
  <c r="D76" i="2"/>
  <c r="E76" i="2"/>
  <c r="C76" i="2"/>
  <c r="B75" i="2"/>
  <c r="F75" i="2"/>
  <c r="D75" i="2"/>
  <c r="E75" i="2"/>
  <c r="C75" i="2"/>
  <c r="B74" i="2"/>
  <c r="F74" i="2"/>
  <c r="D74" i="2"/>
  <c r="E74" i="2"/>
  <c r="C74" i="2"/>
  <c r="B73" i="2"/>
  <c r="F73" i="2"/>
  <c r="D73" i="2"/>
  <c r="E73" i="2"/>
  <c r="C73" i="2"/>
  <c r="B72" i="2"/>
  <c r="F72" i="2"/>
  <c r="D72" i="2"/>
  <c r="E72" i="2"/>
  <c r="C72" i="2"/>
  <c r="B71" i="2"/>
  <c r="F71" i="2"/>
  <c r="D71" i="2"/>
  <c r="E71" i="2"/>
  <c r="C71" i="2"/>
  <c r="B70" i="2"/>
  <c r="F70" i="2"/>
  <c r="D70" i="2"/>
  <c r="E70" i="2"/>
  <c r="C70" i="2"/>
  <c r="B69" i="2"/>
  <c r="F69" i="2"/>
  <c r="D69" i="2"/>
  <c r="E69" i="2"/>
  <c r="C69" i="2"/>
  <c r="B68" i="2"/>
  <c r="F68" i="2"/>
  <c r="D68" i="2"/>
  <c r="E68" i="2"/>
  <c r="C68" i="2"/>
  <c r="B67" i="2"/>
  <c r="F67" i="2"/>
  <c r="D67" i="2"/>
  <c r="E67" i="2"/>
  <c r="C67" i="2"/>
  <c r="B66" i="2"/>
  <c r="F66" i="2"/>
  <c r="D66" i="2"/>
  <c r="E66" i="2"/>
  <c r="C66" i="2"/>
  <c r="B65" i="2"/>
  <c r="F65" i="2"/>
  <c r="D65" i="2"/>
  <c r="E65" i="2"/>
  <c r="C65" i="2"/>
  <c r="B64" i="2"/>
  <c r="F64" i="2"/>
  <c r="D64" i="2"/>
  <c r="E64" i="2"/>
  <c r="C64" i="2"/>
  <c r="B63" i="2"/>
  <c r="F63" i="2"/>
  <c r="D63" i="2"/>
  <c r="E63" i="2"/>
  <c r="C63" i="2"/>
  <c r="B62" i="2"/>
  <c r="F62" i="2"/>
  <c r="D62" i="2"/>
  <c r="E62" i="2"/>
  <c r="C62" i="2"/>
  <c r="B61" i="2"/>
  <c r="F61" i="2"/>
  <c r="D61" i="2"/>
  <c r="E61" i="2"/>
  <c r="C61" i="2"/>
  <c r="B60" i="2"/>
  <c r="F60" i="2"/>
  <c r="D60" i="2"/>
  <c r="E60" i="2"/>
  <c r="C60" i="2"/>
  <c r="B59" i="2"/>
  <c r="F59" i="2"/>
  <c r="D59" i="2"/>
  <c r="E59" i="2"/>
  <c r="C59" i="2"/>
  <c r="B58" i="2"/>
  <c r="F58" i="2"/>
  <c r="D58" i="2"/>
  <c r="E58" i="2"/>
  <c r="C58" i="2"/>
  <c r="B57" i="2"/>
  <c r="F57" i="2"/>
  <c r="D57" i="2"/>
  <c r="E57" i="2"/>
  <c r="C57" i="2"/>
  <c r="B56" i="2"/>
  <c r="F56" i="2"/>
  <c r="D56" i="2"/>
  <c r="E56" i="2"/>
  <c r="C56" i="2"/>
  <c r="B55" i="2"/>
  <c r="F55" i="2"/>
  <c r="D55" i="2"/>
  <c r="E55" i="2"/>
  <c r="C55" i="2"/>
  <c r="B54" i="2"/>
  <c r="F54" i="2"/>
  <c r="D54" i="2"/>
  <c r="E54" i="2"/>
  <c r="C54" i="2"/>
  <c r="B53" i="2"/>
  <c r="F53" i="2"/>
  <c r="D53" i="2"/>
  <c r="E53" i="2"/>
  <c r="C53" i="2"/>
  <c r="B52" i="2"/>
  <c r="F52" i="2"/>
  <c r="D52" i="2"/>
  <c r="E52" i="2"/>
  <c r="C52" i="2"/>
  <c r="B51" i="2"/>
  <c r="F51" i="2"/>
  <c r="D51" i="2"/>
  <c r="E51" i="2"/>
  <c r="C51" i="2"/>
  <c r="B50" i="2"/>
  <c r="F50" i="2"/>
  <c r="D50" i="2"/>
  <c r="E50" i="2"/>
  <c r="C50" i="2"/>
  <c r="B49" i="2"/>
  <c r="F49" i="2"/>
  <c r="D49" i="2"/>
  <c r="E49" i="2"/>
  <c r="C49" i="2"/>
  <c r="B48" i="2"/>
  <c r="F48" i="2"/>
  <c r="D48" i="2"/>
  <c r="E48" i="2"/>
  <c r="C48" i="2"/>
  <c r="B47" i="2"/>
  <c r="F47" i="2"/>
  <c r="D47" i="2"/>
  <c r="E47" i="2"/>
  <c r="C47" i="2"/>
  <c r="B46" i="2"/>
  <c r="F46" i="2"/>
  <c r="D46" i="2"/>
  <c r="E46" i="2"/>
  <c r="C46" i="2"/>
  <c r="B45" i="2"/>
  <c r="F45" i="2"/>
  <c r="D45" i="2"/>
  <c r="E45" i="2"/>
  <c r="C45" i="2"/>
  <c r="B44" i="2"/>
  <c r="F44" i="2"/>
  <c r="D44" i="2"/>
  <c r="E44" i="2"/>
  <c r="C44" i="2"/>
  <c r="B43" i="2"/>
  <c r="F43" i="2"/>
  <c r="D43" i="2"/>
  <c r="E43" i="2"/>
  <c r="C43" i="2"/>
  <c r="B42" i="2"/>
  <c r="F42" i="2"/>
  <c r="D42" i="2"/>
  <c r="E42" i="2"/>
  <c r="C42" i="2"/>
  <c r="B41" i="2"/>
  <c r="F41" i="2"/>
  <c r="D41" i="2"/>
  <c r="E41" i="2"/>
  <c r="C41" i="2"/>
  <c r="B40" i="2"/>
  <c r="F40" i="2"/>
  <c r="D40" i="2"/>
  <c r="E40" i="2"/>
  <c r="C40" i="2"/>
  <c r="B39" i="2"/>
  <c r="F39" i="2"/>
  <c r="D39" i="2"/>
  <c r="E39" i="2"/>
  <c r="C39" i="2"/>
  <c r="B38" i="2"/>
  <c r="F38" i="2"/>
  <c r="D38" i="2"/>
  <c r="E38" i="2"/>
  <c r="C38" i="2"/>
  <c r="B37" i="2"/>
  <c r="F37" i="2"/>
  <c r="D37" i="2"/>
  <c r="E37" i="2"/>
  <c r="C37" i="2"/>
  <c r="B36" i="2"/>
  <c r="F36" i="2"/>
  <c r="D36" i="2"/>
  <c r="E36" i="2"/>
  <c r="C36" i="2"/>
  <c r="B35" i="2"/>
  <c r="F35" i="2"/>
  <c r="D35" i="2"/>
  <c r="E35" i="2"/>
  <c r="C35" i="2"/>
  <c r="B34" i="2"/>
  <c r="F34" i="2"/>
  <c r="D34" i="2"/>
  <c r="E34" i="2"/>
  <c r="C34" i="2"/>
  <c r="B33" i="2"/>
  <c r="F33" i="2"/>
  <c r="D33" i="2"/>
  <c r="E33" i="2"/>
  <c r="C33" i="2"/>
  <c r="B32" i="2"/>
  <c r="F32" i="2"/>
  <c r="D32" i="2"/>
  <c r="E32" i="2"/>
  <c r="C32" i="2"/>
  <c r="B31" i="2"/>
  <c r="F31" i="2"/>
  <c r="D31" i="2"/>
  <c r="E31" i="2"/>
  <c r="C31" i="2"/>
  <c r="B30" i="2"/>
  <c r="F30" i="2"/>
  <c r="D30" i="2"/>
  <c r="E30" i="2"/>
  <c r="C30" i="2"/>
  <c r="B29" i="2"/>
  <c r="F29" i="2"/>
  <c r="D29" i="2"/>
  <c r="E29" i="2"/>
  <c r="C29" i="2"/>
  <c r="B28" i="2"/>
  <c r="F28" i="2"/>
  <c r="D28" i="2"/>
  <c r="E28" i="2"/>
  <c r="C28" i="2"/>
  <c r="B27" i="2"/>
  <c r="F27" i="2"/>
  <c r="D27" i="2"/>
  <c r="E27" i="2"/>
  <c r="C27" i="2"/>
  <c r="B26" i="2"/>
  <c r="F26" i="2"/>
  <c r="D26" i="2"/>
  <c r="E26" i="2"/>
  <c r="C26" i="2"/>
  <c r="B25" i="2"/>
  <c r="F25" i="2"/>
  <c r="D25" i="2"/>
  <c r="E25" i="2"/>
  <c r="C25" i="2"/>
  <c r="B24" i="2"/>
  <c r="F24" i="2"/>
  <c r="D24" i="2"/>
  <c r="E24" i="2"/>
  <c r="C24" i="2"/>
  <c r="B23" i="2"/>
  <c r="F23" i="2"/>
  <c r="D23" i="2"/>
  <c r="E23" i="2"/>
  <c r="C23" i="2"/>
  <c r="B22" i="2"/>
  <c r="F22" i="2"/>
  <c r="D22" i="2"/>
  <c r="E22" i="2"/>
  <c r="C22" i="2"/>
  <c r="B21" i="2"/>
  <c r="F21" i="2"/>
  <c r="D21" i="2"/>
  <c r="E21" i="2"/>
  <c r="C21" i="2"/>
  <c r="B20" i="2"/>
  <c r="F20" i="2"/>
  <c r="D20" i="2"/>
  <c r="E20" i="2"/>
  <c r="C20" i="2"/>
  <c r="B19" i="2"/>
  <c r="F19" i="2"/>
  <c r="D19" i="2"/>
  <c r="E19" i="2"/>
  <c r="C19" i="2"/>
  <c r="B18" i="2"/>
  <c r="F18" i="2"/>
  <c r="D18" i="2"/>
  <c r="E18" i="2"/>
  <c r="C18" i="2"/>
  <c r="B17" i="2"/>
  <c r="F17" i="2"/>
  <c r="D17" i="2"/>
  <c r="E17" i="2"/>
  <c r="C17" i="2"/>
  <c r="B16" i="2"/>
  <c r="F16" i="2"/>
  <c r="D16" i="2"/>
  <c r="E16" i="2"/>
  <c r="C16" i="2"/>
  <c r="B15" i="2"/>
  <c r="F15" i="2"/>
  <c r="D15" i="2"/>
  <c r="E15" i="2"/>
  <c r="C15" i="2"/>
  <c r="B14" i="2"/>
  <c r="F14" i="2"/>
  <c r="D14" i="2"/>
  <c r="E14" i="2"/>
  <c r="C14" i="2"/>
  <c r="B13" i="2"/>
  <c r="F13" i="2"/>
  <c r="D13" i="2"/>
  <c r="E13" i="2"/>
  <c r="C13" i="2"/>
  <c r="B12" i="2"/>
  <c r="F12" i="2"/>
  <c r="D12" i="2"/>
  <c r="E12" i="2"/>
  <c r="C12" i="2"/>
  <c r="B11" i="2"/>
  <c r="F11" i="2"/>
  <c r="D11" i="2"/>
  <c r="E11" i="2"/>
  <c r="C11" i="2"/>
  <c r="B10" i="2"/>
  <c r="F10" i="2"/>
  <c r="D10" i="2"/>
  <c r="E10" i="2"/>
  <c r="C10" i="2"/>
  <c r="B9" i="2"/>
  <c r="F9" i="2"/>
  <c r="D9" i="2"/>
  <c r="E9" i="2"/>
  <c r="C9" i="2"/>
  <c r="B8" i="2"/>
  <c r="F8" i="2"/>
  <c r="D8" i="2"/>
  <c r="E8" i="2"/>
  <c r="C8" i="2"/>
  <c r="B7" i="2"/>
  <c r="F7" i="2"/>
  <c r="D7" i="2"/>
  <c r="E7" i="2"/>
  <c r="C7" i="2"/>
  <c r="B6" i="2"/>
  <c r="F6" i="2"/>
  <c r="D6" i="2"/>
  <c r="E6" i="2"/>
  <c r="C6" i="2"/>
  <c r="B5" i="2"/>
  <c r="F5" i="2"/>
  <c r="D5" i="2"/>
  <c r="E5" i="2"/>
  <c r="C5" i="2"/>
  <c r="B4" i="2"/>
  <c r="F4" i="2"/>
  <c r="D4" i="2"/>
  <c r="E4" i="2"/>
  <c r="C4" i="2"/>
  <c r="B3" i="2"/>
  <c r="F3" i="2"/>
  <c r="D3" i="2"/>
  <c r="E3" i="2"/>
  <c r="C3" i="2"/>
  <c r="B2" i="2"/>
  <c r="F2" i="2"/>
  <c r="D2" i="2"/>
  <c r="E2" i="2"/>
  <c r="C2" i="2"/>
  <c r="B1" i="2"/>
  <c r="F1" i="2"/>
  <c r="D1" i="2"/>
  <c r="E1" i="2"/>
  <c r="C1" i="2"/>
</calcChain>
</file>

<file path=xl/sharedStrings.xml><?xml version="1.0" encoding="utf-8"?>
<sst xmlns="http://schemas.openxmlformats.org/spreadsheetml/2006/main" count="182" uniqueCount="130">
  <si>
    <t>Protocol</t>
  </si>
  <si>
    <t>Asynchronous serial interface</t>
  </si>
  <si>
    <t>Baud Rate</t>
  </si>
  <si>
    <t>9600 baud</t>
  </si>
  <si>
    <t>#Start bits</t>
  </si>
  <si>
    <t>#Data bits</t>
  </si>
  <si>
    <t>#Stop bits</t>
  </si>
  <si>
    <t>Parity</t>
  </si>
  <si>
    <t>None</t>
  </si>
  <si>
    <t>the serial interfast is : TTL voltage, 5V</t>
  </si>
  <si>
    <t>Host sent</t>
  </si>
  <si>
    <t>start</t>
  </si>
  <si>
    <t>status</t>
  </si>
  <si>
    <t>Command code</t>
  </si>
  <si>
    <t>length</t>
  </si>
  <si>
    <t>data</t>
  </si>
  <si>
    <t>checksum</t>
  </si>
  <si>
    <t>end</t>
  </si>
  <si>
    <t>0xdd</t>
  </si>
  <si>
    <t>0xA5 --read</t>
  </si>
  <si>
    <t>register address</t>
  </si>
  <si>
    <t>data length, excluding itself</t>
  </si>
  <si>
    <t>Data content, if length is 0, here skipped</t>
  </si>
  <si>
    <t>(data + length + command code) checksum, then Complement, then add 1, high bit first, low bit last</t>
  </si>
  <si>
    <t>0x77</t>
  </si>
  <si>
    <t>0x5A --write</t>
  </si>
  <si>
    <t>read 03: Read basic information and status</t>
  </si>
  <si>
    <t>read 04: Read the battery voltage</t>
  </si>
  <si>
    <t>read 05: Read the BMS hardware version number</t>
  </si>
  <si>
    <t>The host computer sends read basic information command (0x03)</t>
  </si>
  <si>
    <t>0xa5</t>
  </si>
  <si>
    <t>0x03</t>
  </si>
  <si>
    <t>--</t>
  </si>
  <si>
    <t>BMS response：</t>
  </si>
  <si>
    <t>status，0 is correct，</t>
  </si>
  <si>
    <t>data length, excluding itself，(response write command, the lenth is 0)</t>
  </si>
  <si>
    <t>if error return 0x80</t>
  </si>
  <si>
    <t>Data content</t>
  </si>
  <si>
    <t>byte size</t>
  </si>
  <si>
    <t>Explain</t>
  </si>
  <si>
    <t>total voltage</t>
  </si>
  <si>
    <t>2BYTE,Unit 10mV，high byte first</t>
  </si>
  <si>
    <t>current</t>
  </si>
  <si>
    <t>2BYTE，Unit 10mA,high byte first</t>
  </si>
  <si>
    <t>Residual capacity</t>
  </si>
  <si>
    <t>2BYTE，Unit 10mAh,high byte first</t>
  </si>
  <si>
    <t>Nominal capacity</t>
  </si>
  <si>
    <t>Cycle times</t>
  </si>
  <si>
    <t>2BYTE</t>
  </si>
  <si>
    <t>Date of manufacture</t>
  </si>
  <si>
    <t>eg: 0x2068,the date is the lowest 5 bit：0x2028&amp;0x1f = 8; month is （0x2068&gt;&gt;5）&amp;0x0f= 0x03  mean March ;year is  2000+ (0x2068&gt;&gt;9) = 2000 + 0x10 =2016;</t>
  </si>
  <si>
    <t>Balanced state  low</t>
  </si>
  <si>
    <t>2byte</t>
  </si>
  <si>
    <t>Each bit indicates that each cell is balanced,
 0 is off, and 1 is on</t>
  </si>
  <si>
    <t>1S to 16S</t>
  </si>
  <si>
    <t>Balanced state  high</t>
  </si>
  <si>
    <t>17S to 32S,  
the maximum is 32S</t>
  </si>
  <si>
    <t>Protection state</t>
  </si>
  <si>
    <t>Each bit represents a protection state, 0 is unprotected, 1 protection, see details</t>
  </si>
  <si>
    <t>Software version</t>
  </si>
  <si>
    <t>1byte</t>
  </si>
  <si>
    <t>0x10 represents version 1.0</t>
  </si>
  <si>
    <t>RSOC</t>
  </si>
  <si>
    <t>Indicates the percentage of remaining capacity</t>
  </si>
  <si>
    <t>MOSFET control status</t>
  </si>
  <si>
    <t>1BYTE</t>
  </si>
  <si>
    <t>MOSFET status indication, bit0 indicates charging, Bit1 indicates discharge, 0 indicates MOS closing, and 1 indicates opening</t>
  </si>
  <si>
    <t>Battery serail number</t>
  </si>
  <si>
    <t>Battery serail number, eg: 8S.</t>
  </si>
  <si>
    <t>NTC quantity    N</t>
  </si>
  <si>
    <t>NTC quantity</t>
  </si>
  <si>
    <t>NTC content</t>
  </si>
  <si>
    <t>2*N，Unit 0.1K，high bit first</t>
  </si>
  <si>
    <t>Using absolute temperature transmission, 2731+ (actual temperature *10), 0 degrees = 2731, 25 degrees = 2731+25*10 = 2981</t>
  </si>
  <si>
    <t>Protection
 state：</t>
  </si>
  <si>
    <t>bit0</t>
  </si>
  <si>
    <t>Single overvoltage protection</t>
  </si>
  <si>
    <t>bit1</t>
  </si>
  <si>
    <t>Single undervoltage protection</t>
  </si>
  <si>
    <t>bit2</t>
  </si>
  <si>
    <t>Whole group overvoltage protection</t>
  </si>
  <si>
    <t>bit3</t>
  </si>
  <si>
    <t>Whole group undervoltage protection</t>
  </si>
  <si>
    <t>bit4</t>
  </si>
  <si>
    <t>(Charge) over temperature protection</t>
  </si>
  <si>
    <t>bit5</t>
  </si>
  <si>
    <t>(Charge) under temperature protection</t>
  </si>
  <si>
    <t>bit6</t>
  </si>
  <si>
    <t>(discharge) over temperature protection</t>
  </si>
  <si>
    <t>bit7</t>
  </si>
  <si>
    <t>(discharge) under temperature protection</t>
  </si>
  <si>
    <t>bit8</t>
  </si>
  <si>
    <t>(charge)  over current protect</t>
  </si>
  <si>
    <t>bit9</t>
  </si>
  <si>
    <t>(discharge)  over current protect</t>
  </si>
  <si>
    <t>bit10</t>
  </si>
  <si>
    <t>short protect</t>
  </si>
  <si>
    <t>bit11</t>
  </si>
  <si>
    <t>Front detection IC error</t>
  </si>
  <si>
    <t>bit12</t>
  </si>
  <si>
    <t>Software lock MOS</t>
  </si>
  <si>
    <t>bit13~bit15</t>
  </si>
  <si>
    <t>Reserved</t>
  </si>
  <si>
    <t>Read 0x04 Reg, read the single voltage</t>
  </si>
  <si>
    <t>0x04</t>
  </si>
  <si>
    <t>Data length</t>
  </si>
  <si>
    <t>The data length is the number of battery strings multiplied by 2</t>
  </si>
  <si>
    <t>first cell voltage</t>
  </si>
  <si>
    <t>2Byte,Unit is mV，high bit first</t>
  </si>
  <si>
    <t>。。。。</t>
  </si>
  <si>
    <t>。。。。。</t>
  </si>
  <si>
    <t>Nth cell voltage</t>
  </si>
  <si>
    <t>2Byte,Unit is mV</t>
  </si>
  <si>
    <t>Read 0x05 register contents, read the hardware version number of the BMS, the longest support 31 characters, through the host computer equipment model to write product model</t>
  </si>
  <si>
    <t>0x05</t>
  </si>
  <si>
    <t>Data length N</t>
  </si>
  <si>
    <t>Device Type Name Length</t>
  </si>
  <si>
    <t>BYTE0</t>
  </si>
  <si>
    <t>The first character of 
the ASCII code</t>
  </si>
  <si>
    <t>For example, the hardware version is LH-XXXX, then the length is 7, byte0 = 'L'</t>
  </si>
  <si>
    <t>。。。</t>
  </si>
  <si>
    <t>BYTE(N-1)</t>
  </si>
  <si>
    <t>communication date</t>
  </si>
  <si>
    <t>Host sent：</t>
  </si>
  <si>
    <t>DD A5 03 00 FF FD 77</t>
  </si>
  <si>
    <t xml:space="preserve"> DD A5 00 1B 17 00 00 00 02 D0 03 E8 00 00 20 78 00 00 00 00 00 00 10 48 03 0F 02 0B 76 0B 82 FB FF 77</t>
  </si>
  <si>
    <t>DD A5 04 00 FF FC 77</t>
  </si>
  <si>
    <t>DD A5 00 1E 0F 66 0F 63 0F 63 0F 64 0F 3E 0F 63 0F 37 0F 5B 0F 65 0F 3B 0F 63 0F 63 0F 3C 0F 66 0F 3D F9 F9 77</t>
  </si>
  <si>
    <t>DD A5 05 00 FF FB 77</t>
  </si>
  <si>
    <t xml:space="preserve">DD A5 00 0A 30 31 32 33 34 35 36 37 38 39 FD E9 77  --Represents its hardware version number:0123456789ýéw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</si>
</sst>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_ "/>
  </numFmts>
  <fonts count="2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68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2" borderId="1" xfId="0" quotePrefix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0"/>
  <sheetViews>
    <sheetView tabSelected="1" topLeftCell="A58" workbookViewId="0">
      <selection activeCell="C29" sqref="C29"/>
    </sheetView>
  </sheetViews>
  <sheetFormatPr defaultColWidth="9" defaultRowHeight="15"/>
  <cols>
    <col min="1" max="1" width="16.140625" style="3" customWidth="1"/>
    <col min="2" max="2" width="24.42578125" style="3" customWidth="1"/>
    <col min="3" max="3" width="36" style="3" customWidth="1"/>
    <col min="4" max="4" width="25.5703125" style="3" customWidth="1"/>
    <col min="5" max="5" width="19.42578125" style="3" customWidth="1"/>
    <col min="6" max="6" width="28.5703125" style="3" customWidth="1"/>
    <col min="7" max="7" width="16.85546875" style="3" customWidth="1"/>
    <col min="8" max="16384" width="9" style="3"/>
  </cols>
  <sheetData>
    <row r="2" spans="1:7">
      <c r="B2" s="4" t="s">
        <v>0</v>
      </c>
      <c r="C2" s="4" t="s">
        <v>1</v>
      </c>
    </row>
    <row r="3" spans="1:7">
      <c r="B3" s="4" t="s">
        <v>2</v>
      </c>
      <c r="C3" s="4" t="s">
        <v>3</v>
      </c>
    </row>
    <row r="4" spans="1:7">
      <c r="B4" s="4" t="s">
        <v>4</v>
      </c>
      <c r="C4" s="4">
        <v>1</v>
      </c>
    </row>
    <row r="5" spans="1:7">
      <c r="B5" s="4" t="s">
        <v>5</v>
      </c>
      <c r="C5" s="4">
        <v>8</v>
      </c>
    </row>
    <row r="6" spans="1:7">
      <c r="B6" s="4" t="s">
        <v>6</v>
      </c>
      <c r="C6" s="4">
        <v>1</v>
      </c>
    </row>
    <row r="7" spans="1:7">
      <c r="B7" s="4" t="s">
        <v>7</v>
      </c>
      <c r="C7" s="4" t="s">
        <v>8</v>
      </c>
    </row>
    <row r="9" spans="1:7">
      <c r="B9" s="5" t="s">
        <v>9</v>
      </c>
      <c r="C9" s="6"/>
    </row>
    <row r="11" spans="1:7">
      <c r="A11" s="3" t="s">
        <v>10</v>
      </c>
    </row>
    <row r="12" spans="1:7">
      <c r="A12" s="3" t="s">
        <v>11</v>
      </c>
      <c r="B12" s="3" t="s">
        <v>12</v>
      </c>
      <c r="C12" s="3" t="s">
        <v>13</v>
      </c>
      <c r="D12" s="3" t="s">
        <v>14</v>
      </c>
      <c r="E12" s="3" t="s">
        <v>15</v>
      </c>
      <c r="F12" s="3" t="s">
        <v>16</v>
      </c>
      <c r="G12" s="3" t="s">
        <v>17</v>
      </c>
    </row>
    <row r="13" spans="1:7" ht="30" customHeight="1">
      <c r="A13" s="27" t="s">
        <v>18</v>
      </c>
      <c r="B13" s="7" t="s">
        <v>19</v>
      </c>
      <c r="C13" s="27" t="s">
        <v>20</v>
      </c>
      <c r="D13" s="28" t="s">
        <v>21</v>
      </c>
      <c r="E13" s="28" t="s">
        <v>22</v>
      </c>
      <c r="F13" s="28" t="s">
        <v>23</v>
      </c>
      <c r="G13" s="7" t="s">
        <v>24</v>
      </c>
    </row>
    <row r="14" spans="1:7" ht="30" customHeight="1">
      <c r="A14" s="27"/>
      <c r="B14" s="7" t="s">
        <v>25</v>
      </c>
      <c r="C14" s="27"/>
      <c r="D14" s="28"/>
      <c r="E14" s="28"/>
      <c r="F14" s="28"/>
      <c r="G14" s="7"/>
    </row>
    <row r="15" spans="1:7" ht="17.25" customHeight="1">
      <c r="C15" s="3" t="s">
        <v>26</v>
      </c>
    </row>
    <row r="16" spans="1:7" ht="21" customHeight="1">
      <c r="C16" s="3" t="s">
        <v>27</v>
      </c>
    </row>
    <row r="17" spans="1:7">
      <c r="C17" s="3" t="s">
        <v>28</v>
      </c>
    </row>
    <row r="18" spans="1:7">
      <c r="A18" s="9" t="s">
        <v>29</v>
      </c>
      <c r="B18" s="10"/>
      <c r="C18" s="10"/>
      <c r="D18" s="10"/>
      <c r="E18" s="10"/>
      <c r="F18" s="10"/>
      <c r="G18" s="10"/>
    </row>
    <row r="19" spans="1:7">
      <c r="A19" s="10" t="s">
        <v>18</v>
      </c>
      <c r="B19" s="10" t="s">
        <v>30</v>
      </c>
      <c r="C19" s="10" t="s">
        <v>31</v>
      </c>
      <c r="D19" s="10">
        <v>0</v>
      </c>
      <c r="E19" s="21" t="s">
        <v>32</v>
      </c>
      <c r="F19" s="10" t="s">
        <v>16</v>
      </c>
      <c r="G19" s="10" t="s">
        <v>24</v>
      </c>
    </row>
    <row r="20" spans="1:7">
      <c r="A20" s="9" t="s">
        <v>33</v>
      </c>
      <c r="B20" s="22"/>
      <c r="C20" s="23"/>
      <c r="D20" s="23"/>
      <c r="E20" s="23"/>
      <c r="F20" s="23"/>
      <c r="G20" s="24"/>
    </row>
    <row r="21" spans="1:7" ht="65.099999999999994" customHeight="1">
      <c r="A21" s="10" t="s">
        <v>18</v>
      </c>
      <c r="B21" s="10" t="s">
        <v>30</v>
      </c>
      <c r="C21" s="10" t="s">
        <v>34</v>
      </c>
      <c r="D21" s="11" t="s">
        <v>35</v>
      </c>
      <c r="E21" s="29" t="s">
        <v>22</v>
      </c>
      <c r="F21" s="10" t="s">
        <v>16</v>
      </c>
      <c r="G21" s="10" t="s">
        <v>24</v>
      </c>
    </row>
    <row r="22" spans="1:7" ht="23.25" customHeight="1">
      <c r="A22" s="10"/>
      <c r="B22" s="10"/>
      <c r="C22" s="10" t="s">
        <v>36</v>
      </c>
      <c r="D22" s="10">
        <v>0</v>
      </c>
      <c r="E22" s="29"/>
      <c r="F22" s="10" t="s">
        <v>16</v>
      </c>
      <c r="G22" s="10" t="s">
        <v>24</v>
      </c>
    </row>
    <row r="23" spans="1:7" ht="29.25" customHeight="1">
      <c r="E23" s="12"/>
    </row>
    <row r="24" spans="1:7" ht="24.75" customHeight="1">
      <c r="B24" s="3" t="s">
        <v>37</v>
      </c>
      <c r="C24" s="3" t="s">
        <v>38</v>
      </c>
      <c r="D24" s="25" t="s">
        <v>39</v>
      </c>
      <c r="E24" s="25"/>
      <c r="F24" s="25"/>
      <c r="G24" s="25"/>
    </row>
    <row r="25" spans="1:7">
      <c r="B25" s="3" t="s">
        <v>40</v>
      </c>
      <c r="C25" s="3" t="s">
        <v>41</v>
      </c>
    </row>
    <row r="26" spans="1:7">
      <c r="B26" s="3" t="s">
        <v>42</v>
      </c>
      <c r="C26" s="3" t="s">
        <v>43</v>
      </c>
    </row>
    <row r="27" spans="1:7">
      <c r="B27" s="3" t="s">
        <v>44</v>
      </c>
      <c r="C27" s="3" t="s">
        <v>45</v>
      </c>
    </row>
    <row r="28" spans="1:7">
      <c r="B28" s="3" t="s">
        <v>46</v>
      </c>
      <c r="C28" s="3" t="s">
        <v>45</v>
      </c>
    </row>
    <row r="29" spans="1:7">
      <c r="B29" s="3" t="s">
        <v>47</v>
      </c>
      <c r="C29" s="3" t="s">
        <v>48</v>
      </c>
    </row>
    <row r="30" spans="1:7" ht="31.5" customHeight="1">
      <c r="B30" s="3" t="s">
        <v>49</v>
      </c>
      <c r="C30" s="12" t="s">
        <v>48</v>
      </c>
      <c r="D30" s="26" t="s">
        <v>50</v>
      </c>
      <c r="E30" s="26"/>
      <c r="F30" s="26"/>
      <c r="G30" s="26"/>
    </row>
    <row r="31" spans="1:7" ht="62.1" customHeight="1">
      <c r="B31" s="3" t="s">
        <v>51</v>
      </c>
      <c r="C31" s="3" t="s">
        <v>52</v>
      </c>
      <c r="D31" s="12" t="s">
        <v>53</v>
      </c>
      <c r="F31" s="3" t="s">
        <v>54</v>
      </c>
    </row>
    <row r="32" spans="1:7" ht="45">
      <c r="B32" s="3" t="s">
        <v>55</v>
      </c>
      <c r="C32" s="3" t="s">
        <v>52</v>
      </c>
      <c r="D32" s="12" t="s">
        <v>53</v>
      </c>
      <c r="F32" s="12" t="s">
        <v>56</v>
      </c>
      <c r="G32" s="13"/>
    </row>
    <row r="33" spans="1:7">
      <c r="B33" s="14" t="s">
        <v>57</v>
      </c>
      <c r="C33" s="3" t="s">
        <v>52</v>
      </c>
      <c r="D33" s="3" t="s">
        <v>58</v>
      </c>
    </row>
    <row r="34" spans="1:7">
      <c r="B34" s="3" t="s">
        <v>59</v>
      </c>
      <c r="C34" s="3" t="s">
        <v>60</v>
      </c>
      <c r="D34" s="3" t="s">
        <v>61</v>
      </c>
    </row>
    <row r="35" spans="1:7">
      <c r="B35" s="3" t="s">
        <v>62</v>
      </c>
      <c r="C35" s="3" t="s">
        <v>60</v>
      </c>
      <c r="D35" s="3" t="s">
        <v>63</v>
      </c>
    </row>
    <row r="36" spans="1:7">
      <c r="B36" s="3" t="s">
        <v>64</v>
      </c>
      <c r="C36" s="3" t="s">
        <v>65</v>
      </c>
      <c r="D36" s="3" t="s">
        <v>66</v>
      </c>
    </row>
    <row r="37" spans="1:7">
      <c r="B37" s="3" t="s">
        <v>67</v>
      </c>
      <c r="C37" s="3" t="s">
        <v>60</v>
      </c>
      <c r="D37" s="3" t="s">
        <v>68</v>
      </c>
    </row>
    <row r="38" spans="1:7">
      <c r="B38" s="3" t="s">
        <v>69</v>
      </c>
      <c r="C38" s="3" t="s">
        <v>60</v>
      </c>
      <c r="D38" s="3" t="s">
        <v>70</v>
      </c>
    </row>
    <row r="39" spans="1:7">
      <c r="B39" s="3" t="s">
        <v>71</v>
      </c>
      <c r="C39" s="3" t="s">
        <v>72</v>
      </c>
      <c r="D39" s="25" t="s">
        <v>73</v>
      </c>
      <c r="E39" s="25"/>
      <c r="F39" s="25"/>
      <c r="G39" s="25"/>
    </row>
    <row r="41" spans="1:7" ht="30">
      <c r="A41" s="15" t="s">
        <v>74</v>
      </c>
    </row>
    <row r="42" spans="1:7">
      <c r="B42" s="3" t="s">
        <v>75</v>
      </c>
      <c r="C42" s="3" t="s">
        <v>76</v>
      </c>
    </row>
    <row r="43" spans="1:7">
      <c r="B43" s="3" t="s">
        <v>77</v>
      </c>
      <c r="C43" s="3" t="s">
        <v>78</v>
      </c>
    </row>
    <row r="44" spans="1:7">
      <c r="B44" s="3" t="s">
        <v>79</v>
      </c>
      <c r="C44" s="3" t="s">
        <v>80</v>
      </c>
    </row>
    <row r="45" spans="1:7">
      <c r="B45" s="3" t="s">
        <v>81</v>
      </c>
      <c r="C45" s="3" t="s">
        <v>82</v>
      </c>
    </row>
    <row r="46" spans="1:7">
      <c r="B46" s="3" t="s">
        <v>83</v>
      </c>
      <c r="C46" s="3" t="s">
        <v>84</v>
      </c>
    </row>
    <row r="47" spans="1:7">
      <c r="B47" s="3" t="s">
        <v>85</v>
      </c>
      <c r="C47" s="3" t="s">
        <v>86</v>
      </c>
    </row>
    <row r="48" spans="1:7">
      <c r="B48" s="3" t="s">
        <v>87</v>
      </c>
      <c r="C48" s="3" t="s">
        <v>88</v>
      </c>
    </row>
    <row r="49" spans="1:7">
      <c r="B49" s="3" t="s">
        <v>89</v>
      </c>
      <c r="C49" s="3" t="s">
        <v>90</v>
      </c>
    </row>
    <row r="50" spans="1:7">
      <c r="B50" s="3" t="s">
        <v>91</v>
      </c>
      <c r="C50" s="3" t="s">
        <v>92</v>
      </c>
    </row>
    <row r="51" spans="1:7">
      <c r="B51" s="3" t="s">
        <v>93</v>
      </c>
      <c r="C51" s="3" t="s">
        <v>94</v>
      </c>
    </row>
    <row r="52" spans="1:7">
      <c r="B52" s="3" t="s">
        <v>95</v>
      </c>
      <c r="C52" s="3" t="s">
        <v>96</v>
      </c>
    </row>
    <row r="53" spans="1:7">
      <c r="B53" s="3" t="s">
        <v>97</v>
      </c>
      <c r="C53" s="3" t="s">
        <v>98</v>
      </c>
    </row>
    <row r="54" spans="1:7">
      <c r="B54" s="3" t="s">
        <v>99</v>
      </c>
      <c r="C54" s="3" t="s">
        <v>100</v>
      </c>
    </row>
    <row r="55" spans="1:7">
      <c r="B55" s="3" t="s">
        <v>101</v>
      </c>
      <c r="C55" s="3" t="s">
        <v>102</v>
      </c>
    </row>
    <row r="58" spans="1:7">
      <c r="A58" s="16" t="s">
        <v>103</v>
      </c>
    </row>
    <row r="59" spans="1:7">
      <c r="A59" s="10" t="s">
        <v>18</v>
      </c>
      <c r="B59" s="10" t="s">
        <v>30</v>
      </c>
      <c r="C59" s="10" t="s">
        <v>104</v>
      </c>
      <c r="D59" s="10">
        <v>0</v>
      </c>
      <c r="E59" s="21" t="s">
        <v>32</v>
      </c>
      <c r="F59" s="10" t="s">
        <v>16</v>
      </c>
      <c r="G59" s="10" t="s">
        <v>24</v>
      </c>
    </row>
    <row r="60" spans="1:7">
      <c r="A60" s="9" t="s">
        <v>33</v>
      </c>
      <c r="B60" s="22"/>
      <c r="C60" s="23"/>
      <c r="D60" s="23"/>
      <c r="E60" s="23"/>
      <c r="F60" s="23"/>
      <c r="G60" s="24"/>
    </row>
    <row r="61" spans="1:7" ht="45">
      <c r="A61" s="10" t="s">
        <v>18</v>
      </c>
      <c r="B61" s="10" t="s">
        <v>30</v>
      </c>
      <c r="C61" s="10" t="s">
        <v>34</v>
      </c>
      <c r="D61" s="11" t="s">
        <v>35</v>
      </c>
      <c r="E61" s="29" t="s">
        <v>22</v>
      </c>
      <c r="F61" s="10" t="s">
        <v>16</v>
      </c>
      <c r="G61" s="10" t="s">
        <v>24</v>
      </c>
    </row>
    <row r="62" spans="1:7">
      <c r="A62" s="10"/>
      <c r="B62" s="10"/>
      <c r="C62" s="10" t="s">
        <v>36</v>
      </c>
      <c r="D62" s="10">
        <v>0</v>
      </c>
      <c r="E62" s="29"/>
      <c r="F62" s="10" t="s">
        <v>16</v>
      </c>
      <c r="G62" s="10" t="s">
        <v>24</v>
      </c>
    </row>
    <row r="63" spans="1:7">
      <c r="A63" s="10"/>
      <c r="B63" s="10"/>
      <c r="C63" s="10"/>
      <c r="D63" s="10"/>
      <c r="E63" s="11"/>
      <c r="F63" s="10"/>
      <c r="G63" s="10"/>
    </row>
    <row r="64" spans="1:7">
      <c r="A64" s="17"/>
      <c r="B64" s="17" t="s">
        <v>105</v>
      </c>
      <c r="C64" s="17" t="s">
        <v>106</v>
      </c>
    </row>
    <row r="65" spans="1:7">
      <c r="A65" s="17"/>
      <c r="B65" s="17" t="s">
        <v>107</v>
      </c>
      <c r="C65" s="17" t="s">
        <v>108</v>
      </c>
    </row>
    <row r="66" spans="1:7">
      <c r="A66" s="17"/>
      <c r="B66" s="17" t="s">
        <v>109</v>
      </c>
      <c r="C66" s="17" t="s">
        <v>110</v>
      </c>
    </row>
    <row r="67" spans="1:7">
      <c r="B67" s="3" t="s">
        <v>111</v>
      </c>
      <c r="C67" s="17" t="s">
        <v>112</v>
      </c>
    </row>
    <row r="70" spans="1:7">
      <c r="A70" s="16" t="s">
        <v>113</v>
      </c>
      <c r="B70" s="7"/>
      <c r="C70" s="7"/>
      <c r="D70" s="7"/>
    </row>
    <row r="71" spans="1:7">
      <c r="A71" s="10" t="s">
        <v>18</v>
      </c>
      <c r="B71" s="10" t="s">
        <v>30</v>
      </c>
      <c r="C71" s="10" t="s">
        <v>114</v>
      </c>
      <c r="D71" s="10">
        <v>0</v>
      </c>
      <c r="E71" s="21" t="s">
        <v>32</v>
      </c>
      <c r="F71" s="10" t="s">
        <v>16</v>
      </c>
      <c r="G71" s="10" t="s">
        <v>24</v>
      </c>
    </row>
    <row r="72" spans="1:7">
      <c r="A72" s="9" t="s">
        <v>33</v>
      </c>
      <c r="B72" s="22"/>
      <c r="C72" s="23"/>
      <c r="D72" s="23"/>
      <c r="E72" s="23"/>
      <c r="F72" s="23"/>
      <c r="G72" s="24"/>
    </row>
    <row r="73" spans="1:7" ht="30.75" customHeight="1">
      <c r="A73" s="10" t="s">
        <v>18</v>
      </c>
      <c r="B73" s="10" t="s">
        <v>30</v>
      </c>
      <c r="C73" s="10" t="s">
        <v>34</v>
      </c>
      <c r="D73" s="11" t="s">
        <v>35</v>
      </c>
      <c r="E73" s="29" t="s">
        <v>22</v>
      </c>
      <c r="F73" s="10" t="s">
        <v>16</v>
      </c>
      <c r="G73" s="10" t="s">
        <v>24</v>
      </c>
    </row>
    <row r="74" spans="1:7">
      <c r="A74" s="10"/>
      <c r="B74" s="10"/>
      <c r="C74" s="10"/>
      <c r="D74" s="10"/>
      <c r="E74" s="29"/>
      <c r="F74" s="10"/>
      <c r="G74" s="10"/>
    </row>
    <row r="75" spans="1:7">
      <c r="A75" s="7"/>
      <c r="B75" s="7"/>
      <c r="C75" s="7"/>
      <c r="D75" s="7"/>
      <c r="E75" s="8"/>
      <c r="F75" s="7"/>
      <c r="G75" s="7"/>
    </row>
    <row r="76" spans="1:7">
      <c r="A76" s="17"/>
      <c r="B76" s="17" t="s">
        <v>115</v>
      </c>
      <c r="C76" s="17" t="s">
        <v>116</v>
      </c>
    </row>
    <row r="77" spans="1:7" ht="30">
      <c r="A77" s="17"/>
      <c r="B77" s="17" t="s">
        <v>117</v>
      </c>
      <c r="C77" s="18" t="s">
        <v>118</v>
      </c>
      <c r="D77" s="5" t="s">
        <v>119</v>
      </c>
      <c r="E77" s="5"/>
      <c r="F77" s="5"/>
    </row>
    <row r="78" spans="1:7">
      <c r="A78" s="17"/>
      <c r="B78" s="17" t="s">
        <v>120</v>
      </c>
      <c r="C78" s="17"/>
    </row>
    <row r="79" spans="1:7">
      <c r="B79" s="3" t="s">
        <v>121</v>
      </c>
      <c r="C79" s="17"/>
    </row>
    <row r="80" spans="1:7">
      <c r="A80" s="16" t="s">
        <v>122</v>
      </c>
      <c r="B80" s="7"/>
    </row>
    <row r="81" spans="1:2">
      <c r="A81" s="3" t="s">
        <v>123</v>
      </c>
      <c r="B81" s="3" t="s">
        <v>124</v>
      </c>
    </row>
    <row r="82" spans="1:2">
      <c r="A82" s="3" t="s">
        <v>33</v>
      </c>
      <c r="B82" s="19" t="s">
        <v>125</v>
      </c>
    </row>
    <row r="85" spans="1:2">
      <c r="A85" s="3" t="s">
        <v>123</v>
      </c>
      <c r="B85" s="3" t="s">
        <v>126</v>
      </c>
    </row>
    <row r="86" spans="1:2">
      <c r="A86" s="3" t="s">
        <v>33</v>
      </c>
      <c r="B86" s="3" t="s">
        <v>127</v>
      </c>
    </row>
    <row r="89" spans="1:2">
      <c r="A89" s="3" t="s">
        <v>123</v>
      </c>
      <c r="B89" s="3" t="s">
        <v>128</v>
      </c>
    </row>
    <row r="90" spans="1:2" ht="90">
      <c r="A90" s="19" t="s">
        <v>33</v>
      </c>
      <c r="B90" s="20" t="s">
        <v>129</v>
      </c>
    </row>
  </sheetData>
  <mergeCells count="14">
    <mergeCell ref="E73:E74"/>
    <mergeCell ref="F13:F14"/>
    <mergeCell ref="B72:G72"/>
    <mergeCell ref="A13:A14"/>
    <mergeCell ref="C13:C14"/>
    <mergeCell ref="D13:D14"/>
    <mergeCell ref="E13:E14"/>
    <mergeCell ref="E21:E22"/>
    <mergeCell ref="E61:E62"/>
    <mergeCell ref="B20:G20"/>
    <mergeCell ref="D24:G24"/>
    <mergeCell ref="D30:G30"/>
    <mergeCell ref="D39:G39"/>
    <mergeCell ref="B60:G60"/>
  </mergeCells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workbookViewId="0">
      <selection activeCell="J69" sqref="J69"/>
    </sheetView>
  </sheetViews>
  <sheetFormatPr defaultColWidth="9" defaultRowHeight="15"/>
  <cols>
    <col min="2" max="2" width="12.7109375" customWidth="1"/>
  </cols>
  <sheetData>
    <row r="1" spans="1:6">
      <c r="A1">
        <v>-30</v>
      </c>
      <c r="B1">
        <f>10*EXP(3950*(1/(273.15+A1)-1/(273.15+25)))</f>
        <v>200.2039024466842</v>
      </c>
      <c r="C1" s="1">
        <f>1024*B1/(B1+10)</f>
        <v>975.28539536701862</v>
      </c>
      <c r="D1">
        <f>10*EXP(3435*(1/(273.15+A1)-1/(273.15+25)))</f>
        <v>135.45245430224773</v>
      </c>
      <c r="E1" s="1">
        <f>3300*D1/(D1+10)</f>
        <v>3073.1217382456362</v>
      </c>
      <c r="F1" s="1">
        <f>3300*B1/(B1+10)</f>
        <v>3143.0095749132438</v>
      </c>
    </row>
    <row r="2" spans="1:6">
      <c r="A2">
        <v>-29</v>
      </c>
      <c r="B2">
        <f t="shared" ref="B2:B65" si="0">10*EXP(3950*(1/(273.15+A2)-1/(273.15+25)))</f>
        <v>187.31635371436414</v>
      </c>
      <c r="C2" s="1">
        <f t="shared" ref="C2:C65" si="1">1024*B2/(B2+10)</f>
        <v>972.10364266702663</v>
      </c>
      <c r="D2">
        <f t="shared" ref="D2:D65" si="2">10*EXP(3435*(1/(273.15+A2)-1/(273.15+25)))</f>
        <v>127.83730258021589</v>
      </c>
      <c r="E2" s="1">
        <f t="shared" ref="E2:E65" si="3">3300*D2/(D2+10)</f>
        <v>3060.58730559679</v>
      </c>
      <c r="F2" s="1">
        <f t="shared" ref="F2:F65" si="4">3300*B2/(B2+10)</f>
        <v>3132.7558796886601</v>
      </c>
    </row>
    <row r="3" spans="1:6">
      <c r="A3">
        <v>-28</v>
      </c>
      <c r="B3">
        <f t="shared" si="0"/>
        <v>175.35356517945263</v>
      </c>
      <c r="C3" s="1">
        <f t="shared" si="1"/>
        <v>968.75423232304161</v>
      </c>
      <c r="D3">
        <f t="shared" si="2"/>
        <v>120.70724268930256</v>
      </c>
      <c r="E3" s="1">
        <f t="shared" si="3"/>
        <v>3047.5273801128019</v>
      </c>
      <c r="F3" s="1">
        <f t="shared" si="4"/>
        <v>3121.9618815098024</v>
      </c>
    </row>
    <row r="4" spans="1:6">
      <c r="A4">
        <v>-27</v>
      </c>
      <c r="B4">
        <f t="shared" si="0"/>
        <v>164.24281503776101</v>
      </c>
      <c r="C4" s="1">
        <f t="shared" si="1"/>
        <v>965.23143615545439</v>
      </c>
      <c r="D4">
        <f t="shared" si="2"/>
        <v>114.02801744562146</v>
      </c>
      <c r="E4" s="1">
        <f t="shared" si="3"/>
        <v>3033.9310852528265</v>
      </c>
      <c r="F4" s="1">
        <f t="shared" si="4"/>
        <v>3110.609120422851</v>
      </c>
    </row>
    <row r="5" spans="1:6">
      <c r="A5">
        <v>-26</v>
      </c>
      <c r="B5">
        <f t="shared" si="0"/>
        <v>153.91757353446394</v>
      </c>
      <c r="C5" s="1">
        <f t="shared" si="1"/>
        <v>961.52957795067027</v>
      </c>
      <c r="D5">
        <f t="shared" si="2"/>
        <v>107.76801218035703</v>
      </c>
      <c r="E5" s="1">
        <f t="shared" si="3"/>
        <v>3019.7880868579</v>
      </c>
      <c r="F5" s="1">
        <f t="shared" si="4"/>
        <v>3098.6793039425897</v>
      </c>
    </row>
    <row r="6" spans="1:6">
      <c r="A6">
        <v>-25</v>
      </c>
      <c r="B6">
        <f t="shared" si="0"/>
        <v>144.31693726809667</v>
      </c>
      <c r="C6" s="1">
        <f t="shared" si="1"/>
        <v>957.64305836234996</v>
      </c>
      <c r="D6">
        <f t="shared" si="2"/>
        <v>101.89803450289459</v>
      </c>
      <c r="E6" s="1">
        <f t="shared" si="3"/>
        <v>3005.0886537319266</v>
      </c>
      <c r="F6" s="1">
        <f t="shared" si="4"/>
        <v>3086.1543873005417</v>
      </c>
    </row>
    <row r="7" spans="1:6">
      <c r="A7">
        <v>-24</v>
      </c>
      <c r="B7">
        <f t="shared" si="0"/>
        <v>135.38511855020454</v>
      </c>
      <c r="C7" s="1">
        <f t="shared" si="1"/>
        <v>953.56638133177353</v>
      </c>
      <c r="D7">
        <f t="shared" si="2"/>
        <v>96.391113730220809</v>
      </c>
      <c r="E7" s="1">
        <f t="shared" si="3"/>
        <v>2989.8237188899147</v>
      </c>
      <c r="F7" s="1">
        <f t="shared" si="4"/>
        <v>3073.0166585887237</v>
      </c>
    </row>
    <row r="8" spans="1:6">
      <c r="A8">
        <v>-23</v>
      </c>
      <c r="B8">
        <f t="shared" si="0"/>
        <v>127.07098414555468</v>
      </c>
      <c r="C8" s="1">
        <f t="shared" si="1"/>
        <v>949.29418196103245</v>
      </c>
      <c r="D8">
        <f t="shared" si="2"/>
        <v>91.222318113627395</v>
      </c>
      <c r="E8" s="1">
        <f t="shared" si="3"/>
        <v>2973.9849411178698</v>
      </c>
      <c r="F8" s="1">
        <f t="shared" si="4"/>
        <v>3059.2488285853583</v>
      </c>
    </row>
    <row r="9" spans="1:6">
      <c r="A9">
        <v>-22</v>
      </c>
      <c r="B9">
        <f t="shared" si="0"/>
        <v>119.32763833441163</v>
      </c>
      <c r="C9" s="1">
        <f t="shared" si="1"/>
        <v>944.8212557510584</v>
      </c>
      <c r="D9">
        <f t="shared" si="2"/>
        <v>86.368588181732861</v>
      </c>
      <c r="E9" s="1">
        <f t="shared" si="3"/>
        <v>2957.5647664592925</v>
      </c>
      <c r="F9" s="1">
        <f t="shared" si="4"/>
        <v>3044.8341249789964</v>
      </c>
    </row>
    <row r="10" spans="1:6">
      <c r="A10">
        <v>-21</v>
      </c>
      <c r="B10">
        <f t="shared" si="0"/>
        <v>112.11204578468086</v>
      </c>
      <c r="C10" s="1">
        <f t="shared" si="1"/>
        <v>940.14258909349451</v>
      </c>
      <c r="D10">
        <f t="shared" si="2"/>
        <v>81.808584686925627</v>
      </c>
      <c r="E10" s="1">
        <f t="shared" si="3"/>
        <v>2940.5564892157681</v>
      </c>
      <c r="F10" s="1">
        <f t="shared" si="4"/>
        <v>3029.7563906333316</v>
      </c>
    </row>
    <row r="11" spans="1:6">
      <c r="A11">
        <v>-20</v>
      </c>
      <c r="B11">
        <f t="shared" si="0"/>
        <v>105.38469020603797</v>
      </c>
      <c r="C11" s="1">
        <f t="shared" si="1"/>
        <v>935.25339088127873</v>
      </c>
      <c r="D11">
        <f t="shared" si="2"/>
        <v>77.522549792681289</v>
      </c>
      <c r="E11" s="1">
        <f t="shared" si="3"/>
        <v>2922.9543120239455</v>
      </c>
      <c r="F11" s="1">
        <f t="shared" si="4"/>
        <v>3014.0001854572461</v>
      </c>
    </row>
    <row r="12" spans="1:6">
      <c r="A12">
        <v>-19</v>
      </c>
      <c r="B12">
        <f t="shared" si="0"/>
        <v>99.10926518793346</v>
      </c>
      <c r="C12" s="1">
        <f t="shared" si="1"/>
        <v>930.14912507785402</v>
      </c>
      <c r="D12">
        <f t="shared" si="2"/>
        <v>73.492180273837647</v>
      </c>
      <c r="E12" s="1">
        <f t="shared" si="3"/>
        <v>2904.7534045491852</v>
      </c>
      <c r="F12" s="1">
        <f t="shared" si="4"/>
        <v>2997.5508913641784</v>
      </c>
    </row>
    <row r="13" spans="1:6">
      <c r="A13">
        <v>-18</v>
      </c>
      <c r="B13">
        <f t="shared" si="0"/>
        <v>93.252394004937585</v>
      </c>
      <c r="C13" s="1">
        <f t="shared" si="1"/>
        <v>924.82554405944018</v>
      </c>
      <c r="D13">
        <f t="shared" si="2"/>
        <v>69.700511622496862</v>
      </c>
      <c r="E13" s="1">
        <f t="shared" si="3"/>
        <v>2885.9499603176305</v>
      </c>
      <c r="F13" s="1">
        <f t="shared" si="4"/>
        <v>2980.3948197228056</v>
      </c>
    </row>
    <row r="14" spans="1:6">
      <c r="A14">
        <v>-17</v>
      </c>
      <c r="B14">
        <f t="shared" si="0"/>
        <v>87.783375511991323</v>
      </c>
      <c r="C14" s="1">
        <f t="shared" si="1"/>
        <v>919.27872251920519</v>
      </c>
      <c r="D14">
        <f t="shared" si="2"/>
        <v>66.131812060344856</v>
      </c>
      <c r="E14" s="1">
        <f t="shared" si="3"/>
        <v>2866.5412511941395</v>
      </c>
      <c r="F14" s="1">
        <f t="shared" si="4"/>
        <v>2962.5193206185322</v>
      </c>
    </row>
    <row r="15" spans="1:6">
      <c r="A15">
        <v>-16</v>
      </c>
      <c r="B15">
        <f t="shared" si="0"/>
        <v>82.673953553657157</v>
      </c>
      <c r="C15" s="1">
        <f t="shared" si="1"/>
        <v>913.5050916968687</v>
      </c>
      <c r="D15">
        <f t="shared" si="2"/>
        <v>62.771485555157476</v>
      </c>
      <c r="E15" s="1">
        <f t="shared" si="3"/>
        <v>2846.5256790039348</v>
      </c>
      <c r="F15" s="1">
        <f t="shared" si="4"/>
        <v>2943.912893163737</v>
      </c>
    </row>
    <row r="16" spans="1:6">
      <c r="A16">
        <v>-15</v>
      </c>
      <c r="B16">
        <f t="shared" si="0"/>
        <v>77.898107579808368</v>
      </c>
      <c r="C16" s="1">
        <f t="shared" si="1"/>
        <v>907.50147367276998</v>
      </c>
      <c r="D16">
        <f t="shared" si="2"/>
        <v>59.605983026324623</v>
      </c>
      <c r="E16" s="1">
        <f t="shared" si="3"/>
        <v>2825.9028237914613</v>
      </c>
      <c r="F16" s="1">
        <f t="shared" si="4"/>
        <v>2924.5652960157627</v>
      </c>
    </row>
    <row r="17" spans="1:6">
      <c r="A17">
        <v>-14</v>
      </c>
      <c r="B17">
        <f t="shared" si="0"/>
        <v>73.431862399160323</v>
      </c>
      <c r="C17" s="1">
        <f t="shared" si="1"/>
        <v>901.26511544223831</v>
      </c>
      <c r="D17">
        <f t="shared" si="2"/>
        <v>56.622721002422658</v>
      </c>
      <c r="E17" s="1">
        <f t="shared" si="3"/>
        <v>2804.6734882113269</v>
      </c>
      <c r="F17" s="1">
        <f t="shared" si="4"/>
        <v>2904.4676571869009</v>
      </c>
    </row>
    <row r="18" spans="1:6">
      <c r="A18">
        <v>-13</v>
      </c>
      <c r="B18">
        <f t="shared" si="0"/>
        <v>69.25311521500889</v>
      </c>
      <c r="C18" s="1">
        <f t="shared" si="1"/>
        <v>894.79372246479522</v>
      </c>
      <c r="D18">
        <f t="shared" si="2"/>
        <v>53.810007064154092</v>
      </c>
      <c r="E18" s="1">
        <f t="shared" si="3"/>
        <v>2782.8397375536715</v>
      </c>
      <c r="F18" s="1">
        <f t="shared" si="4"/>
        <v>2883.6125821619376</v>
      </c>
    </row>
    <row r="19" spans="1:6">
      <c r="A19">
        <v>-12</v>
      </c>
      <c r="B19">
        <f t="shared" si="0"/>
        <v>65.341478277463068</v>
      </c>
      <c r="C19" s="1">
        <f t="shared" si="1"/>
        <v>888.08549136388399</v>
      </c>
      <c r="D19">
        <f t="shared" si="2"/>
        <v>51.156971469192342</v>
      </c>
      <c r="E19" s="1">
        <f t="shared" si="3"/>
        <v>2760.4049349202378</v>
      </c>
      <c r="F19" s="1">
        <f t="shared" si="4"/>
        <v>2861.9942592781417</v>
      </c>
    </row>
    <row r="20" spans="1:6">
      <c r="A20">
        <v>-11</v>
      </c>
      <c r="B20">
        <f t="shared" si="0"/>
        <v>61.678135655943017</v>
      </c>
      <c r="C20" s="1">
        <f t="shared" si="1"/>
        <v>881.13914143704471</v>
      </c>
      <c r="D20">
        <f t="shared" si="2"/>
        <v>48.653504412360391</v>
      </c>
      <c r="E20" s="1">
        <f t="shared" si="3"/>
        <v>2737.3737710879946</v>
      </c>
      <c r="F20" s="1">
        <f t="shared" si="4"/>
        <v>2839.6085612717266</v>
      </c>
    </row>
    <row r="21" spans="1:6">
      <c r="A21">
        <v>-10</v>
      </c>
      <c r="B21">
        <f t="shared" si="0"/>
        <v>58.245712787078816</v>
      </c>
      <c r="C21" s="1">
        <f t="shared" si="1"/>
        <v>873.9539446243607</v>
      </c>
      <c r="D21">
        <f t="shared" si="2"/>
        <v>46.290198425810701</v>
      </c>
      <c r="E21" s="1">
        <f t="shared" si="3"/>
        <v>2713.7522886245765</v>
      </c>
      <c r="F21" s="1">
        <f t="shared" si="4"/>
        <v>2816.4531418558504</v>
      </c>
    </row>
    <row r="22" spans="1:6">
      <c r="A22">
        <v>-9</v>
      </c>
      <c r="B22">
        <f t="shared" si="0"/>
        <v>55.028157588400148</v>
      </c>
      <c r="C22" s="1">
        <f t="shared" si="1"/>
        <v>866.52975357514003</v>
      </c>
      <c r="D22">
        <f t="shared" si="2"/>
        <v>44.058295470036484</v>
      </c>
      <c r="E22" s="1">
        <f t="shared" si="3"/>
        <v>2689.5478998539402</v>
      </c>
      <c r="F22" s="1">
        <f t="shared" si="4"/>
        <v>2792.5275261698848</v>
      </c>
    </row>
    <row r="23" spans="1:6">
      <c r="A23">
        <v>-8</v>
      </c>
      <c r="B23">
        <f t="shared" si="0"/>
        <v>52.010632049170084</v>
      </c>
      <c r="C23" s="1">
        <f t="shared" si="1"/>
        <v>858.86702744973798</v>
      </c>
      <c r="D23">
        <f t="shared" si="2"/>
        <v>41.949638308175736</v>
      </c>
      <c r="E23" s="1">
        <f t="shared" si="3"/>
        <v>2664.7693983115469</v>
      </c>
      <c r="F23" s="1">
        <f t="shared" si="4"/>
        <v>2767.8331939298196</v>
      </c>
    </row>
    <row r="24" spans="1:6">
      <c r="A24">
        <v>-7</v>
      </c>
      <c r="B24">
        <f t="shared" si="0"/>
        <v>49.179413317945958</v>
      </c>
      <c r="C24" s="1">
        <f t="shared" si="1"/>
        <v>850.96685509562576</v>
      </c>
      <c r="D24">
        <f t="shared" si="2"/>
        <v>39.956625793618926</v>
      </c>
      <c r="E24" s="1">
        <f t="shared" si="3"/>
        <v>2639.4269633755935</v>
      </c>
      <c r="F24" s="1">
        <f t="shared" si="4"/>
        <v>2742.3736541167627</v>
      </c>
    </row>
    <row r="25" spans="1:6">
      <c r="A25">
        <v>-6</v>
      </c>
      <c r="B25">
        <f t="shared" si="0"/>
        <v>46.521803403375408</v>
      </c>
      <c r="C25" s="1">
        <f t="shared" si="1"/>
        <v>842.83097524470566</v>
      </c>
      <c r="D25">
        <f t="shared" si="2"/>
        <v>38.072171734838193</v>
      </c>
      <c r="E25" s="1">
        <f t="shared" si="3"/>
        <v>2613.5321578141911</v>
      </c>
      <c r="F25" s="1">
        <f t="shared" si="4"/>
        <v>2716.1545100659459</v>
      </c>
    </row>
    <row r="26" spans="1:6">
      <c r="A26">
        <v>-5</v>
      </c>
      <c r="B26">
        <f t="shared" si="0"/>
        <v>44.026046691571565</v>
      </c>
      <c r="C26" s="1">
        <f t="shared" si="1"/>
        <v>834.46179339275045</v>
      </c>
      <c r="D26">
        <f t="shared" si="2"/>
        <v>36.28966703197451</v>
      </c>
      <c r="E26" s="1">
        <f t="shared" si="3"/>
        <v>2587.0979180471249</v>
      </c>
      <c r="F26" s="1">
        <f t="shared" si="4"/>
        <v>2689.183513863356</v>
      </c>
    </row>
    <row r="27" spans="1:6">
      <c r="A27">
        <v>-4</v>
      </c>
      <c r="B27">
        <f t="shared" si="0"/>
        <v>41.681254561274955</v>
      </c>
      <c r="C27" s="1">
        <f t="shared" si="1"/>
        <v>825.86239504191747</v>
      </c>
      <c r="D27">
        <f t="shared" si="2"/>
        <v>34.602944807398316</v>
      </c>
      <c r="E27" s="1">
        <f t="shared" si="3"/>
        <v>2560.1385369845298</v>
      </c>
      <c r="F27" s="1">
        <f t="shared" si="4"/>
        <v>2661.4706090218042</v>
      </c>
    </row>
    <row r="28" spans="1:6">
      <c r="A28">
        <v>-3</v>
      </c>
      <c r="B28">
        <f t="shared" si="0"/>
        <v>39.477336447864289</v>
      </c>
      <c r="C28" s="1">
        <f t="shared" si="1"/>
        <v>817.03655501362357</v>
      </c>
      <c r="D28">
        <f t="shared" si="2"/>
        <v>33.006248277487359</v>
      </c>
      <c r="E28" s="1">
        <f t="shared" si="3"/>
        <v>2532.6696393725042</v>
      </c>
      <c r="F28" s="1">
        <f t="shared" si="4"/>
        <v>2633.0279604931225</v>
      </c>
    </row>
    <row r="29" spans="1:6">
      <c r="A29">
        <v>-2</v>
      </c>
      <c r="B29">
        <f t="shared" si="0"/>
        <v>37.404936769989142</v>
      </c>
      <c r="C29" s="1">
        <f t="shared" si="1"/>
        <v>807.98874257158207</v>
      </c>
      <c r="D29">
        <f t="shared" si="2"/>
        <v>31.494201135512728</v>
      </c>
      <c r="E29" s="1">
        <f t="shared" si="3"/>
        <v>2504.7081496465539</v>
      </c>
      <c r="F29" s="1">
        <f t="shared" si="4"/>
        <v>2603.86997117795</v>
      </c>
    </row>
    <row r="30" spans="1:6">
      <c r="A30">
        <v>-1</v>
      </c>
      <c r="B30">
        <f t="shared" si="0"/>
        <v>35.455377188930846</v>
      </c>
      <c r="C30" s="1">
        <f t="shared" si="1"/>
        <v>798.72412213326402</v>
      </c>
      <c r="D30">
        <f t="shared" si="2"/>
        <v>30.061780236027875</v>
      </c>
      <c r="E30" s="1">
        <f t="shared" si="3"/>
        <v>2476.2722523667876</v>
      </c>
      <c r="F30" s="1">
        <f t="shared" si="4"/>
        <v>2574.0132842185267</v>
      </c>
    </row>
    <row r="31" spans="1:6">
      <c r="A31">
        <v>0</v>
      </c>
      <c r="B31">
        <f t="shared" si="0"/>
        <v>33.620603721435742</v>
      </c>
      <c r="C31" s="1">
        <f t="shared" si="1"/>
        <v>789.24854939208626</v>
      </c>
      <c r="D31">
        <f t="shared" si="2"/>
        <v>28.70429038973078</v>
      </c>
      <c r="E31" s="1">
        <f t="shared" si="3"/>
        <v>2447.3813453829466</v>
      </c>
      <c r="F31" s="1">
        <f t="shared" si="4"/>
        <v>2543.4767705018407</v>
      </c>
    </row>
    <row r="32" spans="1:6">
      <c r="A32">
        <v>1</v>
      </c>
      <c r="B32">
        <f t="shared" si="0"/>
        <v>31.893138272305436</v>
      </c>
      <c r="C32" s="1">
        <f t="shared" si="1"/>
        <v>779.56856272165646</v>
      </c>
      <c r="D32">
        <f t="shared" si="2"/>
        <v>27.417341094603298</v>
      </c>
      <c r="E32" s="1">
        <f t="shared" si="3"/>
        <v>2418.0559859514019</v>
      </c>
      <c r="F32" s="1">
        <f t="shared" si="4"/>
        <v>2512.2815009584629</v>
      </c>
    </row>
    <row r="33" spans="1:6">
      <c r="A33">
        <v>2</v>
      </c>
      <c r="B33">
        <f t="shared" si="0"/>
        <v>30.266034194017951</v>
      </c>
      <c r="C33" s="1">
        <f t="shared" si="1"/>
        <v>769.69136978676477</v>
      </c>
      <c r="D33">
        <f t="shared" si="2"/>
        <v>26.196825044401393</v>
      </c>
      <c r="E33" s="1">
        <f t="shared" si="3"/>
        <v>2388.3178300991858</v>
      </c>
      <c r="F33" s="1">
        <f t="shared" si="4"/>
        <v>2480.4507034143785</v>
      </c>
    </row>
    <row r="34" spans="1:6">
      <c r="A34">
        <v>3</v>
      </c>
      <c r="B34">
        <f t="shared" si="0"/>
        <v>28.732835517560584</v>
      </c>
      <c r="C34" s="1">
        <f t="shared" si="1"/>
        <v>759.62482934260208</v>
      </c>
      <c r="D34">
        <f t="shared" si="2"/>
        <v>25.038898269422482</v>
      </c>
      <c r="E34" s="1">
        <f t="shared" si="3"/>
        <v>2358.1895656006332</v>
      </c>
      <c r="F34" s="1">
        <f t="shared" si="4"/>
        <v>2448.0097039361199</v>
      </c>
    </row>
    <row r="35" spans="1:6">
      <c r="A35">
        <v>4</v>
      </c>
      <c r="B35">
        <f t="shared" si="0"/>
        <v>27.287539531911737</v>
      </c>
      <c r="C35" s="1">
        <f t="shared" si="1"/>
        <v>749.37742826296403</v>
      </c>
      <c r="D35">
        <f t="shared" si="2"/>
        <v>23.939961777054059</v>
      </c>
      <c r="E35" s="1">
        <f t="shared" si="3"/>
        <v>2327.6948389991862</v>
      </c>
      <c r="F35" s="1">
        <f t="shared" si="4"/>
        <v>2414.9858528005675</v>
      </c>
    </row>
    <row r="36" spans="1:6">
      <c r="A36">
        <v>5</v>
      </c>
      <c r="B36">
        <f t="shared" si="0"/>
        <v>25.924562419593521</v>
      </c>
      <c r="C36" s="1">
        <f t="shared" si="1"/>
        <v>738.9582538988692</v>
      </c>
      <c r="D36">
        <f t="shared" si="2"/>
        <v>22.896644571034059</v>
      </c>
      <c r="E36" s="1">
        <f t="shared" si="3"/>
        <v>2296.858177169323</v>
      </c>
      <c r="F36" s="1">
        <f t="shared" si="4"/>
        <v>2381.4084354162778</v>
      </c>
    </row>
    <row r="37" spans="1:6">
      <c r="A37">
        <v>6</v>
      </c>
      <c r="B37">
        <f t="shared" si="0"/>
        <v>24.638707682762192</v>
      </c>
      <c r="C37" s="1">
        <f t="shared" si="1"/>
        <v>728.37696192990791</v>
      </c>
      <c r="D37">
        <f t="shared" si="2"/>
        <v>21.905787938735372</v>
      </c>
      <c r="E37" s="1">
        <f t="shared" si="3"/>
        <v>2265.7049039702233</v>
      </c>
      <c r="F37" s="1">
        <f t="shared" si="4"/>
        <v>2347.3085687194298</v>
      </c>
    </row>
    <row r="38" spans="1:6">
      <c r="A38">
        <v>7</v>
      </c>
      <c r="B38">
        <f t="shared" si="0"/>
        <v>23.425137118719746</v>
      </c>
      <c r="C38" s="1">
        <f t="shared" si="1"/>
        <v>717.64373993053607</v>
      </c>
      <c r="D38">
        <f t="shared" si="2"/>
        <v>20.964430905231307</v>
      </c>
      <c r="E38" s="1">
        <f t="shared" si="3"/>
        <v>2234.2610525929349</v>
      </c>
      <c r="F38" s="1">
        <f t="shared" si="4"/>
        <v>2312.7190837605167</v>
      </c>
    </row>
    <row r="39" spans="1:6">
      <c r="A39">
        <v>8</v>
      </c>
      <c r="B39">
        <f t="shared" si="0"/>
        <v>22.279344125776763</v>
      </c>
      <c r="C39" s="1">
        <f t="shared" si="1"/>
        <v>706.76926693120708</v>
      </c>
      <c r="D39">
        <f t="shared" si="2"/>
        <v>20.069796761487471</v>
      </c>
      <c r="E39" s="1">
        <f t="shared" si="3"/>
        <v>2202.5532742454234</v>
      </c>
      <c r="F39" s="1">
        <f t="shared" si="4"/>
        <v>2277.6743953837727</v>
      </c>
    </row>
    <row r="40" spans="1:6">
      <c r="A40">
        <v>9</v>
      </c>
      <c r="B40">
        <f t="shared" si="0"/>
        <v>21.197129140324208</v>
      </c>
      <c r="C40" s="1">
        <f t="shared" si="1"/>
        <v>695.76466930849188</v>
      </c>
      <c r="D40">
        <f t="shared" si="2"/>
        <v>19.219280581847851</v>
      </c>
      <c r="E40" s="1">
        <f t="shared" si="3"/>
        <v>2170.6087438545328</v>
      </c>
      <c r="F40" s="1">
        <f t="shared" si="4"/>
        <v>2242.2103600761943</v>
      </c>
    </row>
    <row r="41" spans="1:6">
      <c r="A41">
        <v>10</v>
      </c>
      <c r="B41">
        <f t="shared" si="0"/>
        <v>20.174577023984849</v>
      </c>
      <c r="C41" s="1">
        <f t="shared" si="1"/>
        <v>684.64147338799353</v>
      </c>
      <c r="D41">
        <f t="shared" si="2"/>
        <v>18.410437653102953</v>
      </c>
      <c r="E41" s="1">
        <f t="shared" si="3"/>
        <v>2138.4550634898164</v>
      </c>
      <c r="F41" s="1">
        <f t="shared" si="4"/>
        <v>2206.3641232230261</v>
      </c>
    </row>
    <row r="42" spans="1:6">
      <c r="A42">
        <v>11</v>
      </c>
      <c r="B42">
        <f t="shared" si="0"/>
        <v>19.20803623601379</v>
      </c>
      <c r="C42" s="1">
        <f t="shared" si="1"/>
        <v>673.41155518788412</v>
      </c>
      <c r="D42">
        <f t="shared" si="2"/>
        <v>17.640972743918336</v>
      </c>
      <c r="E42" s="1">
        <f t="shared" si="3"/>
        <v>2106.1201642311676</v>
      </c>
      <c r="F42" s="1">
        <f t="shared" si="4"/>
        <v>2170.173957148455</v>
      </c>
    </row>
    <row r="43" spans="1:6">
      <c r="A43">
        <v>12</v>
      </c>
      <c r="B43">
        <f t="shared" si="0"/>
        <v>18.294099640871082</v>
      </c>
      <c r="C43" s="1">
        <f t="shared" si="1"/>
        <v>662.08708776835476</v>
      </c>
      <c r="D43">
        <f t="shared" si="2"/>
        <v>16.908730149319247</v>
      </c>
      <c r="E43" s="1">
        <f t="shared" si="3"/>
        <v>2073.6322072100879</v>
      </c>
      <c r="F43" s="1">
        <f t="shared" si="4"/>
        <v>2133.6790914409871</v>
      </c>
    </row>
    <row r="44" spans="1:6">
      <c r="A44">
        <v>13</v>
      </c>
      <c r="B44">
        <f t="shared" si="0"/>
        <v>17.429586814247774</v>
      </c>
      <c r="C44" s="1">
        <f t="shared" si="1"/>
        <v>650.6804866823212</v>
      </c>
      <c r="D44">
        <f t="shared" si="2"/>
        <v>16.211684450321663</v>
      </c>
      <c r="E44" s="1">
        <f t="shared" si="3"/>
        <v>2041.0194845530032</v>
      </c>
      <c r="F44" s="1">
        <f t="shared" si="4"/>
        <v>2096.9195371598239</v>
      </c>
    </row>
    <row r="45" spans="1:6">
      <c r="A45">
        <v>14</v>
      </c>
      <c r="B45">
        <f t="shared" si="0"/>
        <v>16.611527722935953</v>
      </c>
      <c r="C45" s="1">
        <f t="shared" si="1"/>
        <v>639.20435404486966</v>
      </c>
      <c r="D45">
        <f t="shared" si="2"/>
        <v>15.547931933727014</v>
      </c>
      <c r="E45" s="1">
        <f t="shared" si="3"/>
        <v>2008.3103209447977</v>
      </c>
      <c r="F45" s="1">
        <f t="shared" si="4"/>
        <v>2059.9359065899121</v>
      </c>
    </row>
    <row r="46" spans="1:6">
      <c r="A46">
        <v>15</v>
      </c>
      <c r="B46">
        <f t="shared" si="0"/>
        <v>15.837147664908136</v>
      </c>
      <c r="C46" s="1">
        <f t="shared" si="1"/>
        <v>627.6714217526453</v>
      </c>
      <c r="D46">
        <f t="shared" si="2"/>
        <v>14.91568262159252</v>
      </c>
      <c r="E46" s="1">
        <f t="shared" si="3"/>
        <v>1975.5329765116924</v>
      </c>
      <c r="F46" s="1">
        <f t="shared" si="4"/>
        <v>2022.7692302575485</v>
      </c>
    </row>
    <row r="47" spans="1:6">
      <c r="A47">
        <v>16</v>
      </c>
      <c r="B47">
        <f t="shared" si="0"/>
        <v>15.103853365929417</v>
      </c>
      <c r="C47" s="1">
        <f t="shared" si="1"/>
        <v>616.09449438955141</v>
      </c>
      <c r="D47">
        <f t="shared" si="2"/>
        <v>14.313252863997532</v>
      </c>
      <c r="E47" s="1">
        <f t="shared" si="3"/>
        <v>1942.7155516954463</v>
      </c>
      <c r="F47" s="1">
        <f t="shared" si="4"/>
        <v>1985.460772935078</v>
      </c>
    </row>
    <row r="48" spans="1:6">
      <c r="A48">
        <v>17</v>
      </c>
      <c r="B48">
        <f t="shared" si="0"/>
        <v>14.409220138062793</v>
      </c>
      <c r="C48" s="1">
        <f t="shared" si="1"/>
        <v>604.48639235171061</v>
      </c>
      <c r="D48">
        <f t="shared" si="2"/>
        <v>13.739058452479735</v>
      </c>
      <c r="E48" s="1">
        <f t="shared" si="3"/>
        <v>1909.8858947561635</v>
      </c>
      <c r="F48" s="1">
        <f t="shared" si="4"/>
        <v>1948.0518503521921</v>
      </c>
    </row>
    <row r="49" spans="1:6">
      <c r="A49">
        <v>18</v>
      </c>
      <c r="B49">
        <f t="shared" si="0"/>
        <v>13.750980013633697</v>
      </c>
      <c r="C49" s="1">
        <f t="shared" si="1"/>
        <v>592.85989571285199</v>
      </c>
      <c r="D49">
        <f t="shared" si="2"/>
        <v>13.191608214946873</v>
      </c>
      <c r="E49" s="1">
        <f t="shared" si="3"/>
        <v>1877.0715124994363</v>
      </c>
      <c r="F49" s="1">
        <f t="shared" si="4"/>
        <v>1910.5836482933707</v>
      </c>
    </row>
    <row r="50" spans="1:6">
      <c r="A50">
        <v>19</v>
      </c>
      <c r="B50">
        <f t="shared" si="0"/>
        <v>13.127010775676535</v>
      </c>
      <c r="C50" s="1">
        <f t="shared" si="1"/>
        <v>581.22768933156908</v>
      </c>
      <c r="D50">
        <f t="shared" si="2"/>
        <v>12.669498056009836</v>
      </c>
      <c r="E50" s="1">
        <f t="shared" si="3"/>
        <v>1844.2994847761317</v>
      </c>
      <c r="F50" s="1">
        <f t="shared" si="4"/>
        <v>1873.0970456974396</v>
      </c>
    </row>
    <row r="51" spans="1:6">
      <c r="A51">
        <v>20</v>
      </c>
      <c r="B51">
        <f t="shared" si="0"/>
        <v>12.53532581266281</v>
      </c>
      <c r="C51" s="1">
        <f t="shared" si="1"/>
        <v>569.60230967479288</v>
      </c>
      <c r="D51">
        <f t="shared" si="2"/>
        <v>12.171405409556201</v>
      </c>
      <c r="E51" s="1">
        <f t="shared" si="3"/>
        <v>1811.5963832506297</v>
      </c>
      <c r="F51" s="1">
        <f t="shared" si="4"/>
        <v>1835.6324432879069</v>
      </c>
    </row>
    <row r="52" spans="1:6">
      <c r="A52">
        <v>21</v>
      </c>
      <c r="B52">
        <f t="shared" si="0"/>
        <v>11.974064731474305</v>
      </c>
      <c r="C52" s="1">
        <f t="shared" si="1"/>
        <v>557.99609379811955</v>
      </c>
      <c r="D52">
        <f t="shared" si="2"/>
        <v>11.696084073014035</v>
      </c>
      <c r="E52" s="1">
        <f t="shared" si="3"/>
        <v>1778.98819487679</v>
      </c>
      <c r="F52" s="1">
        <f t="shared" si="4"/>
        <v>1798.2295991540964</v>
      </c>
    </row>
    <row r="53" spans="1:6">
      <c r="A53">
        <v>22</v>
      </c>
      <c r="B53">
        <f t="shared" si="0"/>
        <v>11.441484668193882</v>
      </c>
      <c r="C53" s="1">
        <f t="shared" si="1"/>
        <v>546.42113088419057</v>
      </c>
      <c r="D53">
        <f t="shared" si="2"/>
        <v>11.242359395166375</v>
      </c>
      <c r="E53" s="1">
        <f t="shared" si="3"/>
        <v>1746.5002504613947</v>
      </c>
      <c r="F53" s="1">
        <f t="shared" si="4"/>
        <v>1760.9274725760051</v>
      </c>
    </row>
    <row r="54" spans="1:6">
      <c r="A54">
        <v>23</v>
      </c>
      <c r="B54">
        <f t="shared" si="0"/>
        <v>10.935952241391826</v>
      </c>
      <c r="C54" s="1">
        <f t="shared" si="1"/>
        <v>534.88921669610943</v>
      </c>
      <c r="D54">
        <f t="shared" si="2"/>
        <v>10.809123791584984</v>
      </c>
      <c r="E54" s="1">
        <f t="shared" si="3"/>
        <v>1714.1571586332291</v>
      </c>
      <c r="F54" s="1">
        <f t="shared" si="4"/>
        <v>1723.7640772433213</v>
      </c>
    </row>
    <row r="55" spans="1:6">
      <c r="A55">
        <v>24</v>
      </c>
      <c r="B55">
        <f t="shared" si="0"/>
        <v>10.455936097237053</v>
      </c>
      <c r="C55" s="1">
        <f t="shared" si="1"/>
        <v>523.41181125496871</v>
      </c>
      <c r="D55">
        <f t="shared" si="2"/>
        <v>10.395332563777576</v>
      </c>
      <c r="E55" s="1">
        <f t="shared" si="3"/>
        <v>1681.9827454734175</v>
      </c>
      <c r="F55" s="1">
        <f t="shared" si="4"/>
        <v>1686.7763448646456</v>
      </c>
    </row>
    <row r="56" spans="1:6">
      <c r="A56">
        <v>25</v>
      </c>
      <c r="B56">
        <f t="shared" si="0"/>
        <v>10</v>
      </c>
      <c r="C56" s="1">
        <f t="shared" si="1"/>
        <v>512</v>
      </c>
      <c r="D56">
        <f t="shared" si="2"/>
        <v>10</v>
      </c>
      <c r="E56" s="1">
        <f t="shared" si="3"/>
        <v>1650</v>
      </c>
      <c r="F56" s="1">
        <f t="shared" si="4"/>
        <v>1650</v>
      </c>
    </row>
    <row r="57" spans="1:6">
      <c r="A57">
        <v>26</v>
      </c>
      <c r="B57">
        <f t="shared" si="0"/>
        <v>9.56679642537852</v>
      </c>
      <c r="C57" s="1">
        <f t="shared" si="1"/>
        <v>500.66445863777074</v>
      </c>
      <c r="D57">
        <f t="shared" si="2"/>
        <v>9.6221957373899265</v>
      </c>
      <c r="E57" s="1">
        <f t="shared" si="3"/>
        <v>1618.231025638034</v>
      </c>
      <c r="F57" s="1">
        <f t="shared" si="4"/>
        <v>1613.4694467818786</v>
      </c>
    </row>
    <row r="58" spans="1:6">
      <c r="A58">
        <v>27</v>
      </c>
      <c r="B58">
        <f t="shared" si="0"/>
        <v>9.1550606176022349</v>
      </c>
      <c r="C58" s="1">
        <f t="shared" si="1"/>
        <v>489.41542183426367</v>
      </c>
      <c r="D58">
        <f t="shared" si="2"/>
        <v>9.2610413666433828</v>
      </c>
      <c r="E58" s="1">
        <f t="shared" si="3"/>
        <v>1586.6969977464462</v>
      </c>
      <c r="F58" s="1">
        <f t="shared" si="4"/>
        <v>1577.2176680205762</v>
      </c>
    </row>
    <row r="59" spans="1:6">
      <c r="A59">
        <v>28</v>
      </c>
      <c r="B59">
        <f t="shared" si="0"/>
        <v>8.7636050744872271</v>
      </c>
      <c r="C59" s="1">
        <f t="shared" si="1"/>
        <v>478.26265585160536</v>
      </c>
      <c r="D59">
        <f t="shared" si="2"/>
        <v>8.915707261893008</v>
      </c>
      <c r="E59" s="1">
        <f t="shared" si="3"/>
        <v>1555.4181272153239</v>
      </c>
      <c r="F59" s="1">
        <f t="shared" si="4"/>
        <v>1541.276137021775</v>
      </c>
    </row>
    <row r="60" spans="1:6">
      <c r="A60">
        <v>29</v>
      </c>
      <c r="B60">
        <f t="shared" si="0"/>
        <v>8.3913144275502276</v>
      </c>
      <c r="C60" s="1">
        <f t="shared" si="1"/>
        <v>467.21543518061662</v>
      </c>
      <c r="D60">
        <f t="shared" si="2"/>
        <v>8.585409619768269</v>
      </c>
      <c r="E60" s="1">
        <f t="shared" si="3"/>
        <v>1524.4136300929447</v>
      </c>
      <c r="F60" s="1">
        <f t="shared" si="4"/>
        <v>1505.6747422812841</v>
      </c>
    </row>
    <row r="61" spans="1:6">
      <c r="A61">
        <v>30</v>
      </c>
      <c r="B61">
        <f t="shared" si="0"/>
        <v>8.037140686973137</v>
      </c>
      <c r="C61" s="1">
        <f t="shared" si="1"/>
        <v>456.28252317200258</v>
      </c>
      <c r="D61">
        <f t="shared" si="2"/>
        <v>8.2694076928314946</v>
      </c>
      <c r="E61" s="1">
        <f t="shared" si="3"/>
        <v>1493.7017031510848</v>
      </c>
      <c r="F61" s="1">
        <f t="shared" si="4"/>
        <v>1470.441725066024</v>
      </c>
    </row>
    <row r="62" spans="1:6">
      <c r="A62">
        <v>31</v>
      </c>
      <c r="B62">
        <f t="shared" si="0"/>
        <v>7.7000988236607704</v>
      </c>
      <c r="C62" s="1">
        <f t="shared" si="1"/>
        <v>445.47215662369155</v>
      </c>
      <c r="D62">
        <f t="shared" si="2"/>
        <v>7.9670012037008062</v>
      </c>
      <c r="E62" s="1">
        <f t="shared" si="3"/>
        <v>1463.2995052506185</v>
      </c>
      <c r="F62" s="1">
        <f t="shared" si="4"/>
        <v>1435.6036297443184</v>
      </c>
    </row>
    <row r="63" spans="1:6">
      <c r="A63">
        <v>32</v>
      </c>
      <c r="B63">
        <f t="shared" si="0"/>
        <v>7.3792626628761147</v>
      </c>
      <c r="C63" s="1">
        <f t="shared" si="1"/>
        <v>434.79203424011251</v>
      </c>
      <c r="D63">
        <f t="shared" si="2"/>
        <v>7.6775279271985291</v>
      </c>
      <c r="E63" s="1">
        <f t="shared" si="3"/>
        <v>1433.2231443274138</v>
      </c>
      <c r="F63" s="1">
        <f t="shared" si="4"/>
        <v>1401.1852665941126</v>
      </c>
    </row>
    <row r="64" spans="1:6">
      <c r="A64">
        <v>33</v>
      </c>
      <c r="B64">
        <f t="shared" si="0"/>
        <v>7.073761065987096</v>
      </c>
      <c r="C64" s="1">
        <f t="shared" si="1"/>
        <v>424.24930884154969</v>
      </c>
      <c r="D64">
        <f t="shared" si="2"/>
        <v>7.4003614288089592</v>
      </c>
      <c r="E64" s="1">
        <f t="shared" si="3"/>
        <v>1403.487669781189</v>
      </c>
      <c r="F64" s="1">
        <f t="shared" si="4"/>
        <v>1367.2096866964005</v>
      </c>
    </row>
    <row r="65" spans="1:6">
      <c r="A65">
        <v>34</v>
      </c>
      <c r="B65">
        <f t="shared" si="0"/>
        <v>6.7827743787355317</v>
      </c>
      <c r="C65" s="1">
        <f t="shared" si="1"/>
        <v>413.8505831685074</v>
      </c>
      <c r="D65">
        <f t="shared" si="2"/>
        <v>7.1349089486006214</v>
      </c>
      <c r="E65" s="1">
        <f t="shared" si="3"/>
        <v>1374.1070700177224</v>
      </c>
      <c r="F65" s="1">
        <f t="shared" si="4"/>
        <v>1333.6981684141354</v>
      </c>
    </row>
    <row r="66" spans="1:6">
      <c r="A66">
        <v>35</v>
      </c>
      <c r="B66">
        <f t="shared" ref="B66:B129" si="5">10*EXP(3950*(1/(273.15+A66)-1/(273.15+25)))</f>
        <v>6.5055311261565665</v>
      </c>
      <c r="C66" s="1">
        <f t="shared" ref="C66:C129" si="6">1024*B66/(B66+10)</f>
        <v>403.6019090974591</v>
      </c>
      <c r="D66">
        <f t="shared" ref="D66:D129" si="7">10*EXP(3435*(1/(273.15+A66)-1/(273.15+25)))</f>
        <v>6.8806094205703117</v>
      </c>
      <c r="E66" s="1">
        <f t="shared" ref="E66:E129" si="8">3300*D66/(D66+10)</f>
        <v>1345.094274867412</v>
      </c>
      <c r="F66" s="1">
        <f t="shared" ref="F66:F129" si="9">3300*B66/(B66+10)</f>
        <v>1300.6702148648585</v>
      </c>
    </row>
    <row r="67" spans="1:6">
      <c r="A67">
        <v>36</v>
      </c>
      <c r="B67">
        <f t="shared" si="5"/>
        <v>6.2413049358497705</v>
      </c>
      <c r="C67" s="1">
        <f t="shared" si="6"/>
        <v>393.50879006051821</v>
      </c>
      <c r="D67">
        <f t="shared" si="7"/>
        <v>6.6369316181051214</v>
      </c>
      <c r="E67" s="1">
        <f t="shared" si="8"/>
        <v>1316.4611625807374</v>
      </c>
      <c r="F67" s="1">
        <f t="shared" si="9"/>
        <v>1268.143561718467</v>
      </c>
    </row>
    <row r="68" spans="1:6">
      <c r="A68">
        <v>37</v>
      </c>
      <c r="B68">
        <f t="shared" si="5"/>
        <v>5.989411672745506</v>
      </c>
      <c r="C68" s="1">
        <f t="shared" si="6"/>
        <v>383.57618644253017</v>
      </c>
      <c r="D68">
        <f t="shared" si="7"/>
        <v>6.4033724169408526</v>
      </c>
      <c r="E68" s="1">
        <f t="shared" si="8"/>
        <v>1288.2185710836686</v>
      </c>
      <c r="F68" s="1">
        <f t="shared" si="9"/>
        <v>1236.1341945901852</v>
      </c>
    </row>
    <row r="69" spans="1:6">
      <c r="A69">
        <v>38</v>
      </c>
      <c r="B69">
        <f t="shared" si="5"/>
        <v>5.7492067698310469</v>
      </c>
      <c r="C69" s="1">
        <f t="shared" si="6"/>
        <v>373.80852371462947</v>
      </c>
      <c r="D69">
        <f t="shared" si="7"/>
        <v>6.1794551676232299</v>
      </c>
      <c r="E69" s="1">
        <f t="shared" si="8"/>
        <v>1260.3763131631015</v>
      </c>
      <c r="F69" s="1">
        <f t="shared" si="9"/>
        <v>1204.6563752522238</v>
      </c>
    </row>
    <row r="70" spans="1:6">
      <c r="A70">
        <v>39</v>
      </c>
      <c r="B70">
        <f t="shared" si="5"/>
        <v>5.5200827405136472</v>
      </c>
      <c r="C70" s="1">
        <f t="shared" si="6"/>
        <v>364.20970305335493</v>
      </c>
      <c r="D70">
        <f t="shared" si="7"/>
        <v>5.9647281700587653</v>
      </c>
      <c r="E70" s="1">
        <f t="shared" si="8"/>
        <v>1232.9431952439859</v>
      </c>
      <c r="F70" s="1">
        <f t="shared" si="9"/>
        <v>1173.7226758555385</v>
      </c>
    </row>
    <row r="71" spans="1:6">
      <c r="A71">
        <v>40</v>
      </c>
      <c r="B71">
        <f t="shared" si="5"/>
        <v>5.3014668594096683</v>
      </c>
      <c r="C71" s="1">
        <f t="shared" si="6"/>
        <v>354.78311418863149</v>
      </c>
      <c r="D71">
        <f t="shared" si="7"/>
        <v>5.7587632432773441</v>
      </c>
      <c r="E71" s="1">
        <f t="shared" si="8"/>
        <v>1205.9270394154992</v>
      </c>
      <c r="F71" s="1">
        <f t="shared" si="9"/>
        <v>1143.3440203344567</v>
      </c>
    </row>
    <row r="72" spans="1:6">
      <c r="A72">
        <v>41</v>
      </c>
      <c r="B72">
        <f t="shared" si="5"/>
        <v>5.0928189993696833</v>
      </c>
      <c r="C72" s="1">
        <f t="shared" si="6"/>
        <v>345.53165022202614</v>
      </c>
      <c r="D72">
        <f t="shared" si="7"/>
        <v>5.5611543840228439</v>
      </c>
      <c r="E72" s="1">
        <f t="shared" si="8"/>
        <v>1179.3347083631404</v>
      </c>
      <c r="F72" s="1">
        <f t="shared" si="9"/>
        <v>1113.5297321608266</v>
      </c>
    </row>
    <row r="73" spans="1:6">
      <c r="A73">
        <v>42</v>
      </c>
      <c r="B73">
        <f t="shared" si="5"/>
        <v>4.89362961348718</v>
      </c>
      <c r="C73" s="1">
        <f t="shared" si="6"/>
        <v>336.45772415832113</v>
      </c>
      <c r="D73">
        <f t="shared" si="7"/>
        <v>5.3715165082449872</v>
      </c>
      <c r="E73" s="1">
        <f t="shared" si="8"/>
        <v>1153.1721328666933</v>
      </c>
      <c r="F73" s="1">
        <f t="shared" si="9"/>
        <v>1084.2875876195894</v>
      </c>
    </row>
    <row r="74" spans="1:6">
      <c r="A74">
        <v>43</v>
      </c>
      <c r="B74">
        <f t="shared" si="5"/>
        <v>4.7034178516995047</v>
      </c>
      <c r="C74" s="1">
        <f t="shared" si="6"/>
        <v>327.56328689819537</v>
      </c>
      <c r="D74">
        <f t="shared" si="7"/>
        <v>5.1894842699873927</v>
      </c>
      <c r="E74" s="1">
        <f t="shared" si="8"/>
        <v>1127.4443415301428</v>
      </c>
      <c r="F74" s="1">
        <f t="shared" si="9"/>
        <v>1055.6238737930125</v>
      </c>
    </row>
    <row r="75" spans="1:6">
      <c r="A75">
        <v>44</v>
      </c>
      <c r="B75">
        <f t="shared" si="5"/>
        <v>4.5217298023814561</v>
      </c>
      <c r="C75" s="1">
        <f t="shared" si="6"/>
        <v>318.84984644730713</v>
      </c>
      <c r="D75">
        <f t="shared" si="7"/>
        <v>5.0147109525571185</v>
      </c>
      <c r="E75" s="1">
        <f t="shared" si="8"/>
        <v>1102.1554924185971</v>
      </c>
      <c r="F75" s="1">
        <f t="shared" si="9"/>
        <v>1027.5434504649545</v>
      </c>
    </row>
    <row r="76" spans="1:6">
      <c r="A76">
        <v>45</v>
      </c>
      <c r="B76">
        <f t="shared" si="5"/>
        <v>4.348136850059471</v>
      </c>
      <c r="C76" s="1">
        <f t="shared" si="6"/>
        <v>310.31848810686824</v>
      </c>
      <c r="D76">
        <f t="shared" si="7"/>
        <v>4.8468674272215395</v>
      </c>
      <c r="E76" s="1">
        <f t="shared" si="8"/>
        <v>1077.3089062885463</v>
      </c>
      <c r="F76" s="1">
        <f t="shared" si="9"/>
        <v>1000.0498151881496</v>
      </c>
    </row>
    <row r="77" spans="1:6">
      <c r="A77">
        <v>46</v>
      </c>
      <c r="B77">
        <f t="shared" si="5"/>
        <v>4.1822341410439954</v>
      </c>
      <c r="C77" s="1">
        <f t="shared" si="6"/>
        <v>301.96989542254136</v>
      </c>
      <c r="D77">
        <f t="shared" si="7"/>
        <v>4.6856411750123215</v>
      </c>
      <c r="E77" s="1">
        <f t="shared" si="8"/>
        <v>1052.9071011111428</v>
      </c>
      <c r="F77" s="1">
        <f t="shared" si="9"/>
        <v>973.14517079529935</v>
      </c>
    </row>
    <row r="78" spans="1:6">
      <c r="A78">
        <v>47</v>
      </c>
      <c r="B78">
        <f t="shared" si="5"/>
        <v>4.0236391493935306</v>
      </c>
      <c r="C78" s="1">
        <f t="shared" si="6"/>
        <v>293.804371681737</v>
      </c>
      <c r="D78">
        <f t="shared" si="7"/>
        <v>4.5307353675251312</v>
      </c>
      <c r="E78" s="1">
        <f t="shared" si="8"/>
        <v>1028.9518276031649</v>
      </c>
      <c r="F78" s="1">
        <f t="shared" si="9"/>
        <v>946.83049467747276</v>
      </c>
    </row>
    <row r="79" spans="1:6">
      <c r="A79">
        <v>48</v>
      </c>
      <c r="B79">
        <f t="shared" si="5"/>
        <v>3.8719903361908941</v>
      </c>
      <c r="C79" s="1">
        <f t="shared" si="6"/>
        <v>285.82186176379656</v>
      </c>
      <c r="D79">
        <f t="shared" si="7"/>
        <v>4.3818680028895844</v>
      </c>
      <c r="E79" s="1">
        <f t="shared" si="8"/>
        <v>1005.4441054966095</v>
      </c>
      <c r="F79" s="1">
        <f t="shared" si="9"/>
        <v>921.105609199735</v>
      </c>
    </row>
    <row r="80" spans="1:6">
      <c r="A80">
        <v>49</v>
      </c>
      <c r="B80">
        <f t="shared" si="5"/>
        <v>3.7269458956345969</v>
      </c>
      <c r="C80" s="1">
        <f t="shared" si="6"/>
        <v>278.02197416276738</v>
      </c>
      <c r="D80">
        <f t="shared" si="7"/>
        <v>4.2387710933490039</v>
      </c>
      <c r="E80" s="1">
        <f t="shared" si="8"/>
        <v>982.38426029515608</v>
      </c>
      <c r="F80" s="1">
        <f t="shared" si="9"/>
        <v>895.9692526729807</v>
      </c>
    </row>
    <row r="81" spans="1:6">
      <c r="A81">
        <v>50</v>
      </c>
      <c r="B81">
        <f t="shared" si="5"/>
        <v>3.5881825819290829</v>
      </c>
      <c r="C81" s="1">
        <f t="shared" si="6"/>
        <v>270.40400301816885</v>
      </c>
      <c r="D81">
        <f t="shared" si="7"/>
        <v>4.1011899011346262</v>
      </c>
      <c r="E81" s="1">
        <f t="shared" si="8"/>
        <v>959.77196028366973</v>
      </c>
      <c r="F81" s="1">
        <f t="shared" si="9"/>
        <v>871.41915035152067</v>
      </c>
    </row>
    <row r="82" spans="1:6">
      <c r="A82">
        <v>51</v>
      </c>
      <c r="B82">
        <f t="shared" si="5"/>
        <v>3.4553946114014114</v>
      </c>
      <c r="C82" s="1">
        <f t="shared" si="6"/>
        <v>262.96695000508203</v>
      </c>
      <c r="D82">
        <f t="shared" si="7"/>
        <v>3.9688822195467566</v>
      </c>
      <c r="E82" s="1">
        <f t="shared" si="8"/>
        <v>937.60625357533161</v>
      </c>
      <c r="F82" s="1">
        <f t="shared" si="9"/>
        <v>847.45208497731517</v>
      </c>
    </row>
    <row r="83" spans="1:6">
      <c r="A83">
        <v>52</v>
      </c>
      <c r="B83">
        <f t="shared" si="5"/>
        <v>3.3282926346803317</v>
      </c>
      <c r="C83" s="1">
        <f t="shared" si="6"/>
        <v>255.70954595073701</v>
      </c>
      <c r="D83">
        <f t="shared" si="7"/>
        <v>3.841617696365768</v>
      </c>
      <c r="E83" s="1">
        <f t="shared" si="8"/>
        <v>915.88560499944845</v>
      </c>
      <c r="F83" s="1">
        <f t="shared" si="9"/>
        <v>824.06396644280471</v>
      </c>
    </row>
    <row r="84" spans="1:6">
      <c r="A84">
        <v>53</v>
      </c>
      <c r="B84">
        <f t="shared" si="5"/>
        <v>3.2066027741512282</v>
      </c>
      <c r="C84" s="1">
        <f t="shared" si="6"/>
        <v>248.63027206040033</v>
      </c>
      <c r="D84">
        <f t="shared" si="7"/>
        <v>3.7191771969118221</v>
      </c>
      <c r="E84" s="1">
        <f t="shared" si="8"/>
        <v>894.60793265150926</v>
      </c>
      <c r="F84" s="1">
        <f t="shared" si="9"/>
        <v>801.2499001946494</v>
      </c>
    </row>
    <row r="85" spans="1:6">
      <c r="A85">
        <v>54</v>
      </c>
      <c r="B85">
        <f t="shared" si="5"/>
        <v>3.0900657222480428</v>
      </c>
      <c r="C85" s="1">
        <f t="shared" si="6"/>
        <v>241.72738065050621</v>
      </c>
      <c r="D85">
        <f t="shared" si="7"/>
        <v>3.6013522042533337</v>
      </c>
      <c r="E85" s="1">
        <f t="shared" si="8"/>
        <v>873.77064394520733</v>
      </c>
      <c r="F85" s="1">
        <f t="shared" si="9"/>
        <v>779.00425404948294</v>
      </c>
    </row>
    <row r="86" spans="1:6">
      <c r="A86">
        <v>55</v>
      </c>
      <c r="B86">
        <f t="shared" si="5"/>
        <v>2.9784358964646267</v>
      </c>
      <c r="C86" s="1">
        <f t="shared" si="6"/>
        <v>234.99891530154159</v>
      </c>
      <c r="D86">
        <f t="shared" si="7"/>
        <v>3.4879442542327848</v>
      </c>
      <c r="E86" s="1">
        <f t="shared" si="8"/>
        <v>853.37067102394462</v>
      </c>
      <c r="F86" s="1">
        <f t="shared" si="9"/>
        <v>757.32072313973367</v>
      </c>
    </row>
    <row r="87" spans="1:6">
      <c r="A87">
        <v>56</v>
      </c>
      <c r="B87">
        <f t="shared" si="5"/>
        <v>2.87148064726449</v>
      </c>
      <c r="C87" s="1">
        <f t="shared" si="6"/>
        <v>228.44273035703512</v>
      </c>
      <c r="D87">
        <f t="shared" si="7"/>
        <v>3.3787644031347446</v>
      </c>
      <c r="E87" s="1">
        <f t="shared" si="8"/>
        <v>833.4045054065042</v>
      </c>
      <c r="F87" s="1">
        <f t="shared" si="9"/>
        <v>736.19239275216398</v>
      </c>
    </row>
    <row r="88" spans="1:6">
      <c r="A88">
        <v>57</v>
      </c>
      <c r="B88">
        <f t="shared" si="5"/>
        <v>2.7689795153419143</v>
      </c>
      <c r="C88" s="1">
        <f t="shared" si="6"/>
        <v>222.05650970802705</v>
      </c>
      <c r="D88">
        <f t="shared" si="7"/>
        <v>3.2736327259662663</v>
      </c>
      <c r="E88" s="1">
        <f t="shared" si="8"/>
        <v>813.86823175810491</v>
      </c>
      <c r="F88" s="1">
        <f t="shared" si="9"/>
        <v>715.61179886375908</v>
      </c>
    </row>
    <row r="89" spans="1:6">
      <c r="A89">
        <v>58</v>
      </c>
      <c r="B89">
        <f t="shared" si="5"/>
        <v>2.6707235349405076</v>
      </c>
      <c r="C89" s="1">
        <f t="shared" si="6"/>
        <v>215.83778481454499</v>
      </c>
      <c r="D89">
        <f t="shared" si="7"/>
        <v>3.1723778434546186</v>
      </c>
      <c r="E89" s="1">
        <f t="shared" si="8"/>
        <v>794.75756069373858</v>
      </c>
      <c r="F89" s="1">
        <f t="shared" si="9"/>
        <v>695.57098621874843</v>
      </c>
    </row>
    <row r="90" spans="1:6">
      <c r="A90">
        <v>59</v>
      </c>
      <c r="B90">
        <f t="shared" si="5"/>
        <v>2.576514580169369</v>
      </c>
      <c r="C90" s="1">
        <f t="shared" si="6"/>
        <v>209.78395192683843</v>
      </c>
      <c r="D90">
        <f t="shared" si="7"/>
        <v>3.0748364759928224</v>
      </c>
      <c r="E90" s="1">
        <f t="shared" si="8"/>
        <v>776.06786053558028</v>
      </c>
      <c r="F90" s="1">
        <f t="shared" si="9"/>
        <v>676.06156382672543</v>
      </c>
    </row>
    <row r="91" spans="1:6">
      <c r="A91">
        <v>60</v>
      </c>
      <c r="B91">
        <f t="shared" si="5"/>
        <v>2.4861647514733818</v>
      </c>
      <c r="C91" s="1">
        <f t="shared" si="6"/>
        <v>203.89228847940132</v>
      </c>
      <c r="D91">
        <f t="shared" si="7"/>
        <v>2.9808530228799102</v>
      </c>
      <c r="E91" s="1">
        <f t="shared" si="8"/>
        <v>757.79418796017796</v>
      </c>
      <c r="F91" s="1">
        <f t="shared" si="9"/>
        <v>657.07475779494564</v>
      </c>
    </row>
    <row r="92" spans="1:6">
      <c r="A92">
        <v>61</v>
      </c>
      <c r="B92">
        <f t="shared" si="5"/>
        <v>2.3994957996144266</v>
      </c>
      <c r="C92" s="1">
        <f t="shared" si="6"/>
        <v>198.15996864014247</v>
      </c>
      <c r="D92">
        <f t="shared" si="7"/>
        <v>2.8902791653113207</v>
      </c>
      <c r="E92" s="1">
        <f t="shared" si="8"/>
        <v>739.93131748415499</v>
      </c>
      <c r="F92" s="1">
        <f t="shared" si="9"/>
        <v>638.60146143795907</v>
      </c>
    </row>
    <row r="93" spans="1:6">
      <c r="A93">
        <v>62</v>
      </c>
      <c r="B93">
        <f t="shared" si="5"/>
        <v>2.3163385847055866</v>
      </c>
      <c r="C93" s="1">
        <f t="shared" si="6"/>
        <v>192.58407800545376</v>
      </c>
      <c r="D93">
        <f t="shared" si="7"/>
        <v>2.8029734916756794</v>
      </c>
      <c r="E93" s="1">
        <f t="shared" si="8"/>
        <v>722.47376974917938</v>
      </c>
      <c r="F93" s="1">
        <f t="shared" si="9"/>
        <v>620.6322826347631</v>
      </c>
    </row>
    <row r="94" spans="1:6">
      <c r="A94">
        <v>63</v>
      </c>
      <c r="B94">
        <f t="shared" si="5"/>
        <v>2.2365325680118708</v>
      </c>
      <c r="C94" s="1">
        <f t="shared" si="6"/>
        <v>187.16162743938639</v>
      </c>
      <c r="D94">
        <f t="shared" si="7"/>
        <v>2.7188011438080064</v>
      </c>
      <c r="E94" s="1">
        <f t="shared" si="8"/>
        <v>705.41583857802118</v>
      </c>
      <c r="F94" s="1">
        <f t="shared" si="9"/>
        <v>603.15758842771004</v>
      </c>
    </row>
    <row r="95" spans="1:6">
      <c r="A95">
        <v>64</v>
      </c>
      <c r="B95">
        <f t="shared" si="5"/>
        <v>2.159925334389869</v>
      </c>
      <c r="C95" s="1">
        <f t="shared" si="6"/>
        <v>181.8895660617313</v>
      </c>
      <c r="D95">
        <f t="shared" si="7"/>
        <v>2.6376334829368053</v>
      </c>
      <c r="E95" s="1">
        <f t="shared" si="8"/>
        <v>688.75161678361383</v>
      </c>
      <c r="F95" s="1">
        <f t="shared" si="9"/>
        <v>586.16754687862624</v>
      </c>
    </row>
    <row r="96" spans="1:6">
      <c r="A96">
        <v>65</v>
      </c>
      <c r="B96">
        <f t="shared" si="5"/>
        <v>2.086372143385967</v>
      </c>
      <c r="C96" s="1">
        <f t="shared" si="6"/>
        <v>176.76479339553998</v>
      </c>
      <c r="D96">
        <f t="shared" si="7"/>
        <v>2.5593477741438884</v>
      </c>
      <c r="E96" s="1">
        <f t="shared" si="8"/>
        <v>672.47502072220834</v>
      </c>
      <c r="F96" s="1">
        <f t="shared" si="9"/>
        <v>569.65216621609568</v>
      </c>
    </row>
    <row r="97" spans="1:6">
      <c r="A97">
        <v>66</v>
      </c>
      <c r="B97">
        <f t="shared" si="5"/>
        <v>2.0157355071489538</v>
      </c>
      <c r="C97" s="1">
        <f t="shared" si="6"/>
        <v>171.78417068954718</v>
      </c>
      <c r="D97">
        <f t="shared" si="7"/>
        <v>2.4838268882314325</v>
      </c>
      <c r="E97" s="1">
        <f t="shared" si="8"/>
        <v>656.57981358991219</v>
      </c>
      <c r="F97" s="1">
        <f t="shared" si="9"/>
        <v>553.60133132373608</v>
      </c>
    </row>
    <row r="98" spans="1:6">
      <c r="A98">
        <v>67</v>
      </c>
      <c r="B98">
        <f t="shared" si="5"/>
        <v>1.9478847934394441</v>
      </c>
      <c r="C98" s="1">
        <f t="shared" si="6"/>
        <v>166.94453143515744</v>
      </c>
      <c r="D98">
        <f t="shared" si="7"/>
        <v>2.4109590199615178</v>
      </c>
      <c r="E98" s="1">
        <f t="shared" si="8"/>
        <v>641.05962746927821</v>
      </c>
      <c r="F98" s="1">
        <f t="shared" si="9"/>
        <v>538.0048376328316</v>
      </c>
    </row>
    <row r="99" spans="1:6">
      <c r="A99">
        <v>68</v>
      </c>
      <c r="B99">
        <f t="shared" si="5"/>
        <v>1.8826958521356758</v>
      </c>
      <c r="C99" s="1">
        <f t="shared" si="6"/>
        <v>162.24269110114724</v>
      </c>
      <c r="D99">
        <f t="shared" si="7"/>
        <v>2.3406374216991437</v>
      </c>
      <c r="E99" s="1">
        <f t="shared" si="8"/>
        <v>625.90798413909374</v>
      </c>
      <c r="F99" s="1">
        <f t="shared" si="9"/>
        <v>522.8524224939315</v>
      </c>
    </row>
    <row r="100" spans="1:6">
      <c r="A100">
        <v>69</v>
      </c>
      <c r="B100">
        <f t="shared" si="5"/>
        <v>1.8200506637440095</v>
      </c>
      <c r="C100" s="1">
        <f t="shared" si="6"/>
        <v>157.67545611209144</v>
      </c>
      <c r="D100">
        <f t="shared" si="7"/>
        <v>2.2727601515510725</v>
      </c>
      <c r="E100" s="1">
        <f t="shared" si="8"/>
        <v>611.11831466621231</v>
      </c>
      <c r="F100" s="1">
        <f t="shared" si="9"/>
        <v>508.13379411123213</v>
      </c>
    </row>
    <row r="101" spans="1:6">
      <c r="A101">
        <v>70</v>
      </c>
      <c r="B101">
        <f t="shared" si="5"/>
        <v>1.7598370085233808</v>
      </c>
      <c r="C101" s="1">
        <f t="shared" si="6"/>
        <v>153.23963209879713</v>
      </c>
      <c r="D101">
        <f t="shared" si="7"/>
        <v>2.2072298351500903</v>
      </c>
      <c r="E101" s="1">
        <f t="shared" si="8"/>
        <v>596.68397780320333</v>
      </c>
      <c r="F101" s="1">
        <f t="shared" si="9"/>
        <v>493.8386581308892</v>
      </c>
    </row>
    <row r="102" spans="1:6">
      <c r="A102">
        <v>71</v>
      </c>
      <c r="B102">
        <f t="shared" si="5"/>
        <v>1.7019481549266642</v>
      </c>
      <c r="C102" s="1">
        <f t="shared" si="6"/>
        <v>148.93203145077734</v>
      </c>
      <c r="D102">
        <f t="shared" si="7"/>
        <v>2.1439534402876985</v>
      </c>
      <c r="E102" s="1">
        <f t="shared" si="8"/>
        <v>582.59827721982708</v>
      </c>
      <c r="F102" s="1">
        <f t="shared" si="9"/>
        <v>479.95674198004423</v>
      </c>
    </row>
    <row r="103" spans="1:6">
      <c r="A103">
        <v>72</v>
      </c>
      <c r="B103">
        <f t="shared" si="5"/>
        <v>1.646282566148876</v>
      </c>
      <c r="C103" s="1">
        <f t="shared" si="6"/>
        <v>144.74948020206736</v>
      </c>
      <c r="D103">
        <f t="shared" si="7"/>
        <v>2.0828420636480276</v>
      </c>
      <c r="E103" s="1">
        <f t="shared" si="8"/>
        <v>568.85447759989131</v>
      </c>
      <c r="F103" s="1">
        <f t="shared" si="9"/>
        <v>466.4778170574437</v>
      </c>
    </row>
    <row r="104" spans="1:6">
      <c r="A104">
        <v>73</v>
      </c>
      <c r="B104">
        <f t="shared" si="5"/>
        <v>1.5927436236529282</v>
      </c>
      <c r="C104" s="1">
        <f t="shared" si="6"/>
        <v>140.68882428253616</v>
      </c>
      <c r="D104">
        <f t="shared" si="7"/>
        <v>2.0238107289422835</v>
      </c>
      <c r="E104" s="1">
        <f t="shared" si="8"/>
        <v>555.4458196380009</v>
      </c>
      <c r="F104" s="1">
        <f t="shared" si="9"/>
        <v>453.39171887926693</v>
      </c>
    </row>
    <row r="105" spans="1:6">
      <c r="A105">
        <v>74</v>
      </c>
      <c r="B105">
        <f t="shared" si="5"/>
        <v>1.5412393666187754</v>
      </c>
      <c r="C105" s="1">
        <f t="shared" si="6"/>
        <v>136.74693516732754</v>
      </c>
      <c r="D105">
        <f t="shared" si="7"/>
        <v>1.9667781957864792</v>
      </c>
      <c r="E105" s="1">
        <f t="shared" si="8"/>
        <v>542.36553397309979</v>
      </c>
      <c r="F105" s="1">
        <f t="shared" si="9"/>
        <v>440.68836528533285</v>
      </c>
    </row>
    <row r="106" spans="1:6">
      <c r="A106">
        <v>75</v>
      </c>
      <c r="B106">
        <f t="shared" si="5"/>
        <v>1.4916822463315951</v>
      </c>
      <c r="C106" s="1">
        <f t="shared" si="6"/>
        <v>132.920714957217</v>
      </c>
      <c r="D106">
        <f t="shared" si="7"/>
        <v>1.9116667787058046</v>
      </c>
      <c r="E106" s="1">
        <f t="shared" si="8"/>
        <v>529.60685409759003</v>
      </c>
      <c r="F106" s="1">
        <f t="shared" si="9"/>
        <v>428.35777281134392</v>
      </c>
    </row>
    <row r="107" spans="1:6">
      <c r="A107">
        <v>76</v>
      </c>
      <c r="B107">
        <f t="shared" si="5"/>
        <v>1.4439888945894417</v>
      </c>
      <c r="C107" s="1">
        <f t="shared" si="6"/>
        <v>129.20710092253503</v>
      </c>
      <c r="D107">
        <f t="shared" si="7"/>
        <v>1.8584021756867772</v>
      </c>
      <c r="E107" s="1">
        <f t="shared" si="8"/>
        <v>517.16302828219682</v>
      </c>
      <c r="F107" s="1">
        <f t="shared" si="9"/>
        <v>416.39007133238835</v>
      </c>
    </row>
    <row r="108" spans="1:6">
      <c r="A108">
        <v>77</v>
      </c>
      <c r="B108">
        <f t="shared" si="5"/>
        <v>1.3980799052713089</v>
      </c>
      <c r="C108" s="1">
        <f t="shared" si="6"/>
        <v>125.6030695429436</v>
      </c>
      <c r="D108">
        <f t="shared" si="7"/>
        <v>1.8069133057338957</v>
      </c>
      <c r="E108" s="1">
        <f t="shared" si="8"/>
        <v>505.02733055777423</v>
      </c>
      <c r="F108" s="1">
        <f t="shared" si="9"/>
        <v>404.77551708175184</v>
      </c>
    </row>
    <row r="109" spans="1:6">
      <c r="A109">
        <v>78</v>
      </c>
      <c r="B109">
        <f t="shared" si="5"/>
        <v>1.3538796282625536</v>
      </c>
      <c r="C109" s="1">
        <f t="shared" si="6"/>
        <v>122.10564007476684</v>
      </c>
      <c r="D109">
        <f t="shared" si="7"/>
        <v>1.7571321549204693</v>
      </c>
      <c r="E109" s="1">
        <f t="shared" si="8"/>
        <v>493.19307079582387</v>
      </c>
      <c r="F109" s="1">
        <f t="shared" si="9"/>
        <v>393.50450414719779</v>
      </c>
    </row>
    <row r="110" spans="1:6">
      <c r="A110">
        <v>79</v>
      </c>
      <c r="B110">
        <f t="shared" si="5"/>
        <v>1.311315974987002</v>
      </c>
      <c r="C110" s="1">
        <f t="shared" si="6"/>
        <v>118.71187767683531</v>
      </c>
      <c r="D110">
        <f t="shared" si="7"/>
        <v>1.7089936304544149</v>
      </c>
      <c r="E110" s="1">
        <f t="shared" si="8"/>
        <v>481.65360392981086</v>
      </c>
      <c r="F110" s="1">
        <f t="shared" si="9"/>
        <v>382.56757454448882</v>
      </c>
    </row>
    <row r="111" spans="1:6">
      <c r="A111">
        <v>80</v>
      </c>
      <c r="B111">
        <f t="shared" si="5"/>
        <v>1.2703202348436204</v>
      </c>
      <c r="C111" s="1">
        <f t="shared" si="6"/>
        <v>115.41889612490824</v>
      </c>
      <c r="D111">
        <f t="shared" si="7"/>
        <v>1.6624354223086466</v>
      </c>
      <c r="E111" s="1">
        <f t="shared" si="8"/>
        <v>470.40233835931855</v>
      </c>
      <c r="F111" s="1">
        <f t="shared" si="9"/>
        <v>371.95542696503634</v>
      </c>
    </row>
    <row r="112" spans="1:6">
      <c r="A112">
        <v>81</v>
      </c>
      <c r="B112">
        <f t="shared" si="5"/>
        <v>1.2308269018910289</v>
      </c>
      <c r="C112" s="1">
        <f t="shared" si="6"/>
        <v>112.22386014374375</v>
      </c>
      <c r="D112">
        <f t="shared" si="7"/>
        <v>1.6173978719928972</v>
      </c>
      <c r="E112" s="1">
        <f t="shared" si="8"/>
        <v>459.43274357883018</v>
      </c>
      <c r="F112" s="1">
        <f t="shared" si="9"/>
        <v>361.6589242913617</v>
      </c>
    </row>
    <row r="113" spans="1:6">
      <c r="A113">
        <v>82</v>
      </c>
      <c r="B113">
        <f t="shared" si="5"/>
        <v>1.1927735111652522</v>
      </c>
      <c r="C113" s="1">
        <f t="shared" si="6"/>
        <v>109.12398738479085</v>
      </c>
      <c r="D113">
        <f t="shared" si="7"/>
        <v>1.5738238480690789</v>
      </c>
      <c r="E113" s="1">
        <f t="shared" si="8"/>
        <v>448.73835707240693</v>
      </c>
      <c r="F113" s="1">
        <f t="shared" si="9"/>
        <v>351.66909997051738</v>
      </c>
    </row>
    <row r="114" spans="1:6">
      <c r="A114">
        <v>83</v>
      </c>
      <c r="B114">
        <f t="shared" si="5"/>
        <v>1.1561004840554914</v>
      </c>
      <c r="C114" s="1">
        <f t="shared" si="6"/>
        <v>106.11655007632814</v>
      </c>
      <c r="D114">
        <f t="shared" si="7"/>
        <v>1.5316586280361102</v>
      </c>
      <c r="E114" s="1">
        <f t="shared" si="8"/>
        <v>438.3127905148508</v>
      </c>
      <c r="F114" s="1">
        <f t="shared" si="9"/>
        <v>341.97716333191687</v>
      </c>
    </row>
    <row r="115" spans="1:6">
      <c r="A115">
        <v>84</v>
      </c>
      <c r="B115">
        <f t="shared" si="5"/>
        <v>1.120750982199338</v>
      </c>
      <c r="C115" s="1">
        <f t="shared" si="6"/>
        <v>103.19887637167044</v>
      </c>
      <c r="D115">
        <f t="shared" si="7"/>
        <v>1.4908497862323422</v>
      </c>
      <c r="E115" s="1">
        <f t="shared" si="8"/>
        <v>428.1497353190839</v>
      </c>
      <c r="F115" s="1">
        <f t="shared" si="9"/>
        <v>332.57450393214106</v>
      </c>
    </row>
    <row r="116" spans="1:6">
      <c r="A116">
        <v>85</v>
      </c>
      <c r="B116">
        <f t="shared" si="5"/>
        <v>1.0866707693930253</v>
      </c>
      <c r="C116" s="1">
        <f t="shared" si="6"/>
        <v>100.36835141983556</v>
      </c>
      <c r="D116">
        <f t="shared" si="7"/>
        <v>1.4513470874245442</v>
      </c>
      <c r="E116" s="1">
        <f t="shared" si="8"/>
        <v>418.24296756846991</v>
      </c>
      <c r="F116" s="1">
        <f t="shared" si="9"/>
        <v>323.45269500532947</v>
      </c>
    </row>
    <row r="117" spans="1:6">
      <c r="A117">
        <v>86</v>
      </c>
      <c r="B117">
        <f t="shared" si="5"/>
        <v>1.0538080810441723</v>
      </c>
      <c r="C117" s="1">
        <f t="shared" si="6"/>
        <v>97.622418181816116</v>
      </c>
      <c r="D117">
        <f t="shared" si="7"/>
        <v>1.4131023857719294</v>
      </c>
      <c r="E117" s="1">
        <f t="shared" si="8"/>
        <v>408.58635237170591</v>
      </c>
      <c r="F117" s="1">
        <f t="shared" si="9"/>
        <v>314.60349609374333</v>
      </c>
    </row>
    <row r="118" spans="1:6">
      <c r="A118">
        <v>87</v>
      </c>
      <c r="B118">
        <f t="shared" si="5"/>
        <v>1.0221135007242612</v>
      </c>
      <c r="C118" s="1">
        <f t="shared" si="6"/>
        <v>94.95857801435892</v>
      </c>
      <c r="D118">
        <f t="shared" si="7"/>
        <v>1.3760695288720042</v>
      </c>
      <c r="E118" s="1">
        <f t="shared" si="8"/>
        <v>399.17384767670978</v>
      </c>
      <c r="F118" s="1">
        <f t="shared" si="9"/>
        <v>306.01885492908639</v>
      </c>
    </row>
    <row r="119" spans="1:6">
      <c r="A119">
        <v>88</v>
      </c>
      <c r="B119">
        <f t="shared" si="5"/>
        <v>0.99153984340578094</v>
      </c>
      <c r="C119" s="1">
        <f t="shared" si="6"/>
        <v>92.374391041911807</v>
      </c>
      <c r="D119">
        <f t="shared" si="7"/>
        <v>1.3402042666121554</v>
      </c>
      <c r="E119" s="1">
        <f t="shared" si="8"/>
        <v>389.99950757865588</v>
      </c>
      <c r="F119" s="1">
        <f t="shared" si="9"/>
        <v>297.69090863116111</v>
      </c>
    </row>
    <row r="120" spans="1:6">
      <c r="A120">
        <v>89</v>
      </c>
      <c r="B120">
        <f t="shared" si="5"/>
        <v>0.96204204499490009</v>
      </c>
      <c r="C120" s="1">
        <f t="shared" si="6"/>
        <v>89.867476336178925</v>
      </c>
      <c r="D120">
        <f t="shared" si="7"/>
        <v>1.3054641645669554</v>
      </c>
      <c r="E120" s="1">
        <f t="shared" si="8"/>
        <v>381.05748515598145</v>
      </c>
      <c r="F120" s="1">
        <f t="shared" si="9"/>
        <v>289.61198428651409</v>
      </c>
    </row>
    <row r="121" spans="1:6">
      <c r="A121">
        <v>90</v>
      </c>
      <c r="B121">
        <f t="shared" si="5"/>
        <v>0.93357705779475564</v>
      </c>
      <c r="C121" s="1">
        <f t="shared" si="6"/>
        <v>87.435511921534527</v>
      </c>
      <c r="D121">
        <f t="shared" si="7"/>
        <v>1.2718085216963091</v>
      </c>
      <c r="E121" s="1">
        <f t="shared" si="8"/>
        <v>372.34203486684254</v>
      </c>
      <c r="F121" s="1">
        <f t="shared" si="9"/>
        <v>281.77459896588277</v>
      </c>
    </row>
    <row r="122" spans="1:6">
      <c r="A122">
        <v>91</v>
      </c>
      <c r="B122">
        <f t="shared" si="5"/>
        <v>0.90610375155695078</v>
      </c>
      <c r="C122" s="1">
        <f t="shared" si="6"/>
        <v>85.076234623373907</v>
      </c>
      <c r="D122">
        <f t="shared" si="7"/>
        <v>1.2391982921136193</v>
      </c>
      <c r="E122" s="1">
        <f t="shared" si="8"/>
        <v>363.84751453708083</v>
      </c>
      <c r="F122" s="1">
        <f t="shared" si="9"/>
        <v>274.1714592354823</v>
      </c>
    </row>
    <row r="123" spans="1:6">
      <c r="A123">
        <v>92</v>
      </c>
      <c r="B123">
        <f t="shared" si="5"/>
        <v>0.87958281980005271</v>
      </c>
      <c r="C123" s="1">
        <f t="shared" si="6"/>
        <v>82.787439775361449</v>
      </c>
      <c r="D123">
        <f t="shared" si="7"/>
        <v>1.2075960107065145</v>
      </c>
      <c r="E123" s="1">
        <f t="shared" si="8"/>
        <v>355.5683869693911</v>
      </c>
      <c r="F123" s="1">
        <f t="shared" si="9"/>
        <v>266.79546021356714</v>
      </c>
    </row>
    <row r="124" spans="1:6">
      <c r="A124">
        <v>93</v>
      </c>
      <c r="B124">
        <f t="shared" si="5"/>
        <v>0.85397669109353591</v>
      </c>
      <c r="C124" s="1">
        <f t="shared" si="6"/>
        <v>80.566980800442266</v>
      </c>
      <c r="D124">
        <f t="shared" si="7"/>
        <v>1.1769657224050813</v>
      </c>
      <c r="E124" s="1">
        <f t="shared" si="8"/>
        <v>347.4992212019601</v>
      </c>
      <c r="F124" s="1">
        <f t="shared" si="9"/>
        <v>259.6396842201753</v>
      </c>
    </row>
    <row r="125" spans="1:6">
      <c r="A125">
        <v>94</v>
      </c>
      <c r="B125">
        <f t="shared" si="5"/>
        <v>0.82924944502410736</v>
      </c>
      <c r="C125" s="1">
        <f t="shared" si="6"/>
        <v>78.412768679445222</v>
      </c>
      <c r="D125">
        <f t="shared" si="7"/>
        <v>1.1472729149043046</v>
      </c>
      <c r="E125" s="1">
        <f t="shared" si="8"/>
        <v>339.63469344346873</v>
      </c>
      <c r="F125" s="1">
        <f t="shared" si="9"/>
        <v>252.69739906461842</v>
      </c>
    </row>
    <row r="126" spans="1:6">
      <c r="A126">
        <v>95</v>
      </c>
      <c r="B126">
        <f t="shared" si="5"/>
        <v>0.8053667325785383</v>
      </c>
      <c r="C126" s="1">
        <f t="shared" si="6"/>
        <v>76.322771320101424</v>
      </c>
      <c r="D126">
        <f t="shared" si="7"/>
        <v>1.1184844546583395</v>
      </c>
      <c r="E126" s="1">
        <f t="shared" si="8"/>
        <v>331.96958770995923</v>
      </c>
      <c r="F126" s="1">
        <f t="shared" si="9"/>
        <v>245.96205601204559</v>
      </c>
    </row>
    <row r="127" spans="1:6">
      <c r="A127">
        <v>96</v>
      </c>
      <c r="B127">
        <f t="shared" si="5"/>
        <v>0.78229570069330578</v>
      </c>
      <c r="C127" s="1">
        <f t="shared" si="6"/>
        <v>74.295012838354637</v>
      </c>
      <c r="D127">
        <f t="shared" si="7"/>
        <v>1.0905685259746323</v>
      </c>
      <c r="E127" s="1">
        <f t="shared" si="8"/>
        <v>324.49879618772923</v>
      </c>
      <c r="F127" s="1">
        <f t="shared" si="9"/>
        <v>239.42728746735381</v>
      </c>
    </row>
    <row r="128" spans="1:6">
      <c r="A128">
        <v>97</v>
      </c>
      <c r="B128">
        <f t="shared" si="5"/>
        <v>0.76000492073640336</v>
      </c>
      <c r="C128" s="1">
        <f t="shared" si="6"/>
        <v>72.327572762932789</v>
      </c>
      <c r="D128">
        <f t="shared" si="7"/>
        <v>1.0634945730455807</v>
      </c>
      <c r="E128" s="1">
        <f t="shared" si="8"/>
        <v>317.21731934508512</v>
      </c>
      <c r="F128" s="1">
        <f t="shared" si="9"/>
        <v>233.08690441179513</v>
      </c>
    </row>
    <row r="129" spans="1:6">
      <c r="A129">
        <v>98</v>
      </c>
      <c r="B129">
        <f t="shared" si="5"/>
        <v>0.73846432070078138</v>
      </c>
      <c r="C129" s="1">
        <f t="shared" si="6"/>
        <v>70.418585173289657</v>
      </c>
      <c r="D129">
        <f t="shared" si="7"/>
        <v>1.0372332447645076</v>
      </c>
      <c r="E129" s="1">
        <f t="shared" si="8"/>
        <v>310.12026581448822</v>
      </c>
      <c r="F129" s="1">
        <f t="shared" si="9"/>
        <v>226.93489362485926</v>
      </c>
    </row>
    <row r="130" spans="1:6">
      <c r="A130">
        <v>99</v>
      </c>
      <c r="B130">
        <f t="shared" ref="B130:B181" si="10">10*EXP(3950*(1/(273.15+A130)-1/(273.15+25)))</f>
        <v>0.71764512090214894</v>
      </c>
      <c r="C130" s="1">
        <f t="shared" ref="C130:C181" si="11">1024*B130/(B130+10)</f>
        <v>68.566237780220831</v>
      </c>
      <c r="D130">
        <f t="shared" ref="D130:D181" si="12">10*EXP(3435*(1/(273.15+A130)-1/(273.15+25)))</f>
        <v>1.0117563421813622</v>
      </c>
      <c r="E130" s="1">
        <f t="shared" ref="E130:E181" si="13">3300*D130/(D130+10)</f>
        <v>303.20285206538631</v>
      </c>
      <c r="F130" s="1">
        <f t="shared" ref="F130:F181" si="14">3300*B130/(B130+10)</f>
        <v>220.96541472141479</v>
      </c>
    </row>
    <row r="131" spans="1:6">
      <c r="A131">
        <v>100</v>
      </c>
      <c r="B131">
        <f t="shared" si="10"/>
        <v>0.69751977298618806</v>
      </c>
      <c r="C131" s="1">
        <f t="shared" si="11"/>
        <v>66.768770957688304</v>
      </c>
      <c r="D131">
        <f t="shared" si="12"/>
        <v>0.9870367684615805</v>
      </c>
      <c r="E131" s="1">
        <f t="shared" si="13"/>
        <v>296.46040188680428</v>
      </c>
      <c r="F131" s="1">
        <f t="shared" si="14"/>
        <v>215.1727970316127</v>
      </c>
    </row>
    <row r="132" spans="1:6">
      <c r="A132">
        <v>101</v>
      </c>
      <c r="B132">
        <f t="shared" si="10"/>
        <v>0.67806190206183992</v>
      </c>
      <c r="C132" s="1">
        <f t="shared" si="11"/>
        <v>65.024476733671492</v>
      </c>
      <c r="D132">
        <f t="shared" si="12"/>
        <v>0.9630484812191048</v>
      </c>
      <c r="E132" s="1">
        <f t="shared" si="13"/>
        <v>289.8883456975866</v>
      </c>
      <c r="F132" s="1">
        <f t="shared" si="14"/>
        <v>209.551536348746</v>
      </c>
    </row>
    <row r="133" spans="1:6">
      <c r="A133">
        <v>102</v>
      </c>
      <c r="B133">
        <f t="shared" si="10"/>
        <v>0.6592462517881913</v>
      </c>
      <c r="C133" s="1">
        <f t="shared" si="11"/>
        <v>63.331697747189082</v>
      </c>
      <c r="D133">
        <f t="shared" si="12"/>
        <v>0.93976644710174095</v>
      </c>
      <c r="E133" s="1">
        <f t="shared" si="13"/>
        <v>283.48221970107505</v>
      </c>
      <c r="F133" s="1">
        <f t="shared" si="14"/>
        <v>204.09629156808981</v>
      </c>
    </row>
    <row r="134" spans="1:6">
      <c r="A134">
        <v>103</v>
      </c>
      <c r="B134">
        <f t="shared" si="10"/>
        <v>0.6410486322526544</v>
      </c>
      <c r="C134" s="1">
        <f t="shared" si="11"/>
        <v>61.688826178003701</v>
      </c>
      <c r="D134">
        <f t="shared" si="12"/>
        <v>0.9171665985137154</v>
      </c>
      <c r="E134" s="1">
        <f t="shared" si="13"/>
        <v>277.23766489991232</v>
      </c>
      <c r="F134" s="1">
        <f t="shared" si="14"/>
        <v>198.80188123770722</v>
      </c>
    </row>
    <row r="135" spans="1:6">
      <c r="A135">
        <v>104</v>
      </c>
      <c r="B135">
        <f t="shared" si="10"/>
        <v>0.62344587048764544</v>
      </c>
      <c r="C135" s="1">
        <f t="shared" si="11"/>
        <v>60.09430265492982</v>
      </c>
      <c r="D135">
        <f t="shared" si="12"/>
        <v>0.89522579236659294</v>
      </c>
      <c r="E135" s="1">
        <f t="shared" si="13"/>
        <v>271.15042598562371</v>
      </c>
      <c r="F135" s="1">
        <f t="shared" si="14"/>
        <v>193.6632800403012</v>
      </c>
    </row>
    <row r="136" spans="1:6">
      <c r="A136">
        <v>105</v>
      </c>
      <c r="B136">
        <f t="shared" si="10"/>
        <v>0.60641576348196213</v>
      </c>
      <c r="C136" s="1">
        <f t="shared" si="11"/>
        <v>58.546615148119756</v>
      </c>
      <c r="D136">
        <f t="shared" si="12"/>
        <v>0.87392177075572064</v>
      </c>
      <c r="E136" s="1">
        <f t="shared" si="13"/>
        <v>265.21635011665609</v>
      </c>
      <c r="F136" s="1">
        <f t="shared" si="14"/>
        <v>188.67561522343283</v>
      </c>
    </row>
    <row r="137" spans="1:6">
      <c r="A137">
        <v>106</v>
      </c>
      <c r="B137">
        <f t="shared" si="10"/>
        <v>0.58993703355138327</v>
      </c>
      <c r="C137" s="1">
        <f t="shared" si="11"/>
        <v>57.044297850185643</v>
      </c>
      <c r="D137">
        <f t="shared" si="12"/>
        <v>0.85323312346490143</v>
      </c>
      <c r="E137" s="1">
        <f t="shared" si="13"/>
        <v>259.43138559759143</v>
      </c>
      <c r="F137" s="1">
        <f t="shared" si="14"/>
        <v>183.83416299376233</v>
      </c>
    </row>
    <row r="138" spans="1:6">
      <c r="A138">
        <v>107</v>
      </c>
      <c r="B138">
        <f t="shared" si="10"/>
        <v>0.57398928594092324</v>
      </c>
      <c r="C138" s="1">
        <f t="shared" si="11"/>
        <v>55.585930050543197</v>
      </c>
      <c r="D138">
        <f t="shared" si="12"/>
        <v>0.83313925220732132</v>
      </c>
      <c r="E138" s="1">
        <f t="shared" si="13"/>
        <v>253.79158047137267</v>
      </c>
      <c r="F138" s="1">
        <f t="shared" si="14"/>
        <v>179.13434488944586</v>
      </c>
    </row>
    <row r="139" spans="1:6">
      <c r="A139">
        <v>108</v>
      </c>
      <c r="B139">
        <f t="shared" si="10"/>
        <v>0.55855296853852632</v>
      </c>
      <c r="C139" s="1">
        <f t="shared" si="11"/>
        <v>54.17013500692029</v>
      </c>
      <c r="D139">
        <f t="shared" si="12"/>
        <v>0.81362033651570065</v>
      </c>
      <c r="E139" s="1">
        <f t="shared" si="13"/>
        <v>248.29308103551742</v>
      </c>
      <c r="F139" s="1">
        <f t="shared" si="14"/>
        <v>174.57172414339544</v>
      </c>
    </row>
    <row r="140" spans="1:6">
      <c r="A140">
        <v>109</v>
      </c>
      <c r="B140">
        <f t="shared" si="10"/>
        <v>0.54360933358693064</v>
      </c>
      <c r="C140" s="1">
        <f t="shared" si="11"/>
        <v>52.795578817566344</v>
      </c>
      <c r="D140">
        <f t="shared" si="12"/>
        <v>0.79465730119933853</v>
      </c>
      <c r="E140" s="1">
        <f t="shared" si="13"/>
        <v>242.93213029249753</v>
      </c>
      <c r="F140" s="1">
        <f t="shared" si="14"/>
        <v>170.14200204879779</v>
      </c>
    </row>
    <row r="141" spans="1:6">
      <c r="A141">
        <v>110</v>
      </c>
      <c r="B141">
        <f t="shared" si="10"/>
        <v>0.52914040128691564</v>
      </c>
      <c r="C141" s="1">
        <f t="shared" si="11"/>
        <v>51.460969297320382</v>
      </c>
      <c r="D141">
        <f t="shared" si="12"/>
        <v>0.77623178529012105</v>
      </c>
      <c r="E141" s="1">
        <f t="shared" si="13"/>
        <v>237.70506634369278</v>
      </c>
      <c r="F141" s="1">
        <f t="shared" si="14"/>
        <v>165.84101433706763</v>
      </c>
    </row>
    <row r="142" spans="1:6">
      <c r="A142">
        <v>111</v>
      </c>
      <c r="B142">
        <f t="shared" si="10"/>
        <v>0.5151289251912573</v>
      </c>
      <c r="C142" s="1">
        <f t="shared" si="11"/>
        <v>50.165054860347617</v>
      </c>
      <c r="D142">
        <f t="shared" si="12"/>
        <v>0.75832611240373449</v>
      </c>
      <c r="E142" s="1">
        <f t="shared" si="13"/>
        <v>232.60832073561258</v>
      </c>
      <c r="F142" s="1">
        <f t="shared" si="14"/>
        <v>161.66472757729213</v>
      </c>
    </row>
    <row r="143" spans="1:6">
      <c r="A143">
        <v>112</v>
      </c>
      <c r="B143">
        <f t="shared" si="10"/>
        <v>0.50155835929445969</v>
      </c>
      <c r="C143" s="1">
        <f t="shared" si="11"/>
        <v>48.906623412035422</v>
      </c>
      <c r="D143">
        <f t="shared" si="12"/>
        <v>0.7409232624462565</v>
      </c>
      <c r="E143" s="1">
        <f t="shared" si="13"/>
        <v>227.63841676639856</v>
      </c>
      <c r="F143" s="1">
        <f t="shared" si="14"/>
        <v>157.60923560519225</v>
      </c>
    </row>
    <row r="144" spans="1:6">
      <c r="A144">
        <v>113</v>
      </c>
      <c r="B144">
        <f t="shared" si="10"/>
        <v>0.48841282672869646</v>
      </c>
      <c r="C144" s="1">
        <f t="shared" si="11"/>
        <v>47.684501252242917</v>
      </c>
      <c r="D144">
        <f t="shared" si="12"/>
        <v>0.72400684459997389</v>
      </c>
      <c r="E144" s="1">
        <f t="shared" si="13"/>
        <v>222.79196775997923</v>
      </c>
      <c r="F144" s="1">
        <f t="shared" si="14"/>
        <v>153.67075598867348</v>
      </c>
    </row>
    <row r="145" spans="1:6">
      <c r="A145">
        <v>114</v>
      </c>
      <c r="B145">
        <f t="shared" si="10"/>
        <v>0.47567708998146707</v>
      </c>
      <c r="C145" s="1">
        <f t="shared" si="11"/>
        <v>46.497551991828722</v>
      </c>
      <c r="D145">
        <f t="shared" si="12"/>
        <v>0.70756107152580205</v>
      </c>
      <c r="E145" s="1">
        <f t="shared" si="13"/>
        <v>218.06567531465146</v>
      </c>
      <c r="F145" s="1">
        <f t="shared" si="14"/>
        <v>149.8456265361668</v>
      </c>
    </row>
    <row r="146" spans="1:6">
      <c r="A146">
        <v>115</v>
      </c>
      <c r="B146">
        <f t="shared" si="10"/>
        <v>0.46333652255524427</v>
      </c>
      <c r="C146" s="1">
        <f t="shared" si="11"/>
        <v>45.344675484135479</v>
      </c>
      <c r="D146">
        <f t="shared" si="12"/>
        <v>0.69157073472295849</v>
      </c>
      <c r="E146" s="1">
        <f t="shared" si="13"/>
        <v>213.45632753229867</v>
      </c>
      <c r="F146" s="1">
        <f t="shared" si="14"/>
        <v>146.13030185317098</v>
      </c>
    </row>
    <row r="147" spans="1:6">
      <c r="A147">
        <v>116</v>
      </c>
      <c r="B147">
        <f t="shared" si="10"/>
        <v>0.45137708199382426</v>
      </c>
      <c r="C147" s="1">
        <f t="shared" si="11"/>
        <v>44.224806772879305</v>
      </c>
      <c r="D147">
        <f t="shared" si="12"/>
        <v>0.67602118098964559</v>
      </c>
      <c r="E147" s="1">
        <f t="shared" si="13"/>
        <v>208.96079723392168</v>
      </c>
      <c r="F147" s="1">
        <f t="shared" si="14"/>
        <v>142.52134995166185</v>
      </c>
    </row>
    <row r="148" spans="1:6">
      <c r="A148">
        <v>117</v>
      </c>
      <c r="B148">
        <f t="shared" si="10"/>
        <v>0.43978528420433871</v>
      </c>
      <c r="C148" s="1">
        <f t="shared" si="11"/>
        <v>43.136915057689826</v>
      </c>
      <c r="D148">
        <f t="shared" si="12"/>
        <v>0.66089828993145983</v>
      </c>
      <c r="E148" s="1">
        <f t="shared" si="13"/>
        <v>204.57604016667148</v>
      </c>
      <c r="F148" s="1">
        <f t="shared" si="14"/>
        <v>139.01544891638324</v>
      </c>
    </row>
    <row r="149" spans="1:6">
      <c r="A149">
        <v>118</v>
      </c>
      <c r="B149">
        <f t="shared" si="10"/>
        <v>0.42854817900780245</v>
      </c>
      <c r="C149" s="1">
        <f t="shared" si="11"/>
        <v>42.080002678353779</v>
      </c>
      <c r="D149">
        <f t="shared" si="12"/>
        <v>0.64618845246698542</v>
      </c>
      <c r="E149" s="1">
        <f t="shared" si="13"/>
        <v>200.29909320710146</v>
      </c>
      <c r="F149" s="1">
        <f t="shared" si="14"/>
        <v>135.60938363141355</v>
      </c>
    </row>
    <row r="150" spans="1:6">
      <c r="A150">
        <v>119</v>
      </c>
      <c r="B150">
        <f t="shared" si="10"/>
        <v>0.41765332685483181</v>
      </c>
      <c r="C150" s="1">
        <f t="shared" si="11"/>
        <v>41.053104118647674</v>
      </c>
      <c r="D150">
        <f t="shared" si="12"/>
        <v>0.63187855028268536</v>
      </c>
      <c r="E150" s="1">
        <f t="shared" si="13"/>
        <v>196.12707256493437</v>
      </c>
      <c r="F150" s="1">
        <f t="shared" si="14"/>
        <v>132.30004256986066</v>
      </c>
    </row>
    <row r="151" spans="1:6">
      <c r="A151">
        <v>120</v>
      </c>
      <c r="B151">
        <f t="shared" si="10"/>
        <v>0.40708877664662779</v>
      </c>
      <c r="C151" s="1">
        <f t="shared" si="11"/>
        <v>40.055285030485457</v>
      </c>
      <c r="D151">
        <f t="shared" si="12"/>
        <v>0.61795593619163591</v>
      </c>
      <c r="E151" s="1">
        <f t="shared" si="13"/>
        <v>192.05717199122432</v>
      </c>
      <c r="F151" s="1">
        <f t="shared" si="14"/>
        <v>129.0844146490254</v>
      </c>
    </row>
    <row r="152" spans="1:6">
      <c r="A152">
        <v>121</v>
      </c>
      <c r="B152">
        <f t="shared" si="10"/>
        <v>0.39684304460465403</v>
      </c>
      <c r="C152" s="1">
        <f t="shared" si="11"/>
        <v>39.085641278969412</v>
      </c>
      <c r="D152">
        <f t="shared" si="12"/>
        <v>0.60440841535303202</v>
      </c>
      <c r="E152" s="1">
        <f t="shared" si="13"/>
        <v>188.08666099443184</v>
      </c>
      <c r="F152" s="1">
        <f t="shared" si="14"/>
        <v>125.95958615292876</v>
      </c>
    </row>
    <row r="153" spans="1:6">
      <c r="A153">
        <v>122</v>
      </c>
      <c r="B153">
        <f t="shared" si="10"/>
        <v>0.38690509413550339</v>
      </c>
      <c r="C153" s="1">
        <f t="shared" si="11"/>
        <v>38.143298008802134</v>
      </c>
      <c r="D153">
        <f t="shared" si="12"/>
        <v>0.59122422731155488</v>
      </c>
      <c r="E153" s="1">
        <f t="shared" si="13"/>
        <v>184.21288306756747</v>
      </c>
      <c r="F153" s="1">
        <f t="shared" si="14"/>
        <v>122.92273772367875</v>
      </c>
    </row>
    <row r="154" spans="1:6">
      <c r="A154">
        <v>123</v>
      </c>
      <c r="B154">
        <f t="shared" si="10"/>
        <v>0.37726431664040777</v>
      </c>
      <c r="C154" s="1">
        <f t="shared" si="11"/>
        <v>37.227408732405351</v>
      </c>
      <c r="D154">
        <f t="shared" si="12"/>
        <v>0.57839202881782448</v>
      </c>
      <c r="E154" s="1">
        <f t="shared" si="13"/>
        <v>180.43325392924814</v>
      </c>
      <c r="F154" s="1">
        <f t="shared" si="14"/>
        <v>119.97114142279067</v>
      </c>
    </row>
    <row r="155" spans="1:6">
      <c r="A155">
        <v>124</v>
      </c>
      <c r="B155">
        <f t="shared" si="10"/>
        <v>0.36791051322155982</v>
      </c>
      <c r="C155" s="1">
        <f t="shared" si="11"/>
        <v>36.337154439985127</v>
      </c>
      <c r="D155">
        <f t="shared" si="12"/>
        <v>0.56590087739309747</v>
      </c>
      <c r="E155" s="1">
        <f t="shared" si="13"/>
        <v>176.74525978119712</v>
      </c>
      <c r="F155" s="1">
        <f t="shared" si="14"/>
        <v>117.10215786323332</v>
      </c>
    </row>
    <row r="156" spans="1:6">
      <c r="A156">
        <v>125</v>
      </c>
      <c r="B156">
        <f t="shared" si="10"/>
        <v>0.35883387724003379</v>
      </c>
      <c r="C156" s="1">
        <f t="shared" si="11"/>
        <v>35.471742731692053</v>
      </c>
      <c r="D156">
        <f t="shared" si="12"/>
        <v>0.55374021560326103</v>
      </c>
      <c r="E156" s="1">
        <f t="shared" si="13"/>
        <v>173.14645558444883</v>
      </c>
      <c r="F156" s="1">
        <f t="shared" si="14"/>
        <v>114.31323341267947</v>
      </c>
    </row>
    <row r="157" spans="1:6">
      <c r="A157">
        <v>126</v>
      </c>
      <c r="B157">
        <f t="shared" si="10"/>
        <v>0.35002497768252255</v>
      </c>
      <c r="C157" s="1">
        <f t="shared" si="11"/>
        <v>34.630406971941269</v>
      </c>
      <c r="D157">
        <f t="shared" si="12"/>
        <v>0.54189985600893065</v>
      </c>
      <c r="E157" s="1">
        <f t="shared" si="13"/>
        <v>169.63446335625636</v>
      </c>
      <c r="F157" s="1">
        <f t="shared" si="14"/>
        <v>111.60189746817009</v>
      </c>
    </row>
    <row r="158" spans="1:6">
      <c r="A158">
        <v>127</v>
      </c>
      <c r="B158">
        <f t="shared" si="10"/>
        <v>0.34147474329641925</v>
      </c>
      <c r="C158" s="1">
        <f t="shared" si="11"/>
        <v>33.812405465883622</v>
      </c>
      <c r="D158">
        <f t="shared" si="12"/>
        <v>0.53036996676013293</v>
      </c>
      <c r="E158" s="1">
        <f t="shared" si="13"/>
        <v>166.20697048946391</v>
      </c>
      <c r="F158" s="1">
        <f t="shared" si="14"/>
        <v>108.96575980216402</v>
      </c>
    </row>
    <row r="159" spans="1:6">
      <c r="A159">
        <v>128</v>
      </c>
      <c r="B159">
        <f t="shared" si="10"/>
        <v>0.33317444745492358</v>
      </c>
      <c r="C159" s="1">
        <f t="shared" si="11"/>
        <v>33.017020657952074</v>
      </c>
      <c r="D159">
        <f t="shared" si="12"/>
        <v>0.51914105780562414</v>
      </c>
      <c r="E159" s="1">
        <f t="shared" si="13"/>
        <v>162.86172809588118</v>
      </c>
      <c r="F159" s="1">
        <f t="shared" si="14"/>
        <v>106.40250797972837</v>
      </c>
    </row>
    <row r="160" spans="1:6">
      <c r="A160">
        <v>129</v>
      </c>
      <c r="B160">
        <f t="shared" si="10"/>
        <v>0.3251156937159258</v>
      </c>
      <c r="C160" s="1">
        <f t="shared" si="11"/>
        <v>32.243558352351336</v>
      </c>
      <c r="D160">
        <f t="shared" si="12"/>
        <v>0.50820396768841081</v>
      </c>
      <c r="E160" s="1">
        <f t="shared" si="13"/>
        <v>159.59654937500011</v>
      </c>
      <c r="F160" s="1">
        <f t="shared" si="14"/>
        <v>103.90990484644475</v>
      </c>
    </row>
    <row r="161" spans="1:6">
      <c r="A161">
        <v>130</v>
      </c>
      <c r="B161">
        <f t="shared" si="10"/>
        <v>0.31729040204033043</v>
      </c>
      <c r="C161" s="1">
        <f t="shared" si="11"/>
        <v>31.491346955305787</v>
      </c>
      <c r="D161">
        <f t="shared" si="12"/>
        <v>0.49754985090044446</v>
      </c>
      <c r="E161" s="1">
        <f t="shared" si="13"/>
        <v>156.40930800920452</v>
      </c>
      <c r="F161" s="1">
        <f t="shared" si="14"/>
        <v>101.48578608643466</v>
      </c>
    </row>
    <row r="162" spans="1:6">
      <c r="A162">
        <v>131</v>
      </c>
      <c r="B162">
        <f t="shared" si="10"/>
        <v>0.30969079563730456</v>
      </c>
      <c r="C162" s="1">
        <f t="shared" si="11"/>
        <v>30.759736738835585</v>
      </c>
      <c r="D162">
        <f t="shared" si="12"/>
        <v>0.4871701657707877</v>
      </c>
      <c r="E162" s="1">
        <f t="shared" si="13"/>
        <v>153.29793658644607</v>
      </c>
      <c r="F162" s="1">
        <f t="shared" si="14"/>
        <v>99.12805784976311</v>
      </c>
    </row>
    <row r="163" spans="1:6">
      <c r="A163">
        <v>132</v>
      </c>
      <c r="B163">
        <f t="shared" si="10"/>
        <v>0.3023093884056704</v>
      </c>
      <c r="C163" s="1">
        <f t="shared" si="11"/>
        <v>30.048099125793492</v>
      </c>
      <c r="D163">
        <f t="shared" si="12"/>
        <v>0.47705666286285836</v>
      </c>
      <c r="E163" s="1">
        <f t="shared" si="13"/>
        <v>150.26042505121455</v>
      </c>
      <c r="F163" s="1">
        <f t="shared" si="14"/>
        <v>96.834694448357936</v>
      </c>
    </row>
    <row r="164" spans="1:6">
      <c r="A164">
        <v>133</v>
      </c>
      <c r="B164">
        <f t="shared" si="10"/>
        <v>0.29513897294225427</v>
      </c>
      <c r="C164" s="1">
        <f t="shared" si="11"/>
        <v>29.355825995857934</v>
      </c>
      <c r="D164">
        <f t="shared" si="12"/>
        <v>0.46720137385751237</v>
      </c>
      <c r="E164" s="1">
        <f t="shared" si="13"/>
        <v>147.29481918447118</v>
      </c>
      <c r="F164" s="1">
        <f t="shared" si="14"/>
        <v>94.603736119464045</v>
      </c>
    </row>
    <row r="165" spans="1:6">
      <c r="A165">
        <v>134</v>
      </c>
      <c r="B165">
        <f t="shared" si="10"/>
        <v>0.28817260908956321</v>
      </c>
      <c r="C165" s="1">
        <f t="shared" si="11"/>
        <v>28.682329012151573</v>
      </c>
      <c r="D165">
        <f t="shared" si="12"/>
        <v>0.45759660089990606</v>
      </c>
      <c r="E165" s="1">
        <f t="shared" si="13"/>
        <v>144.39921911309375</v>
      </c>
      <c r="F165" s="1">
        <f t="shared" si="14"/>
        <v>92.433286855566593</v>
      </c>
    </row>
    <row r="166" spans="1:6">
      <c r="A166">
        <v>135</v>
      </c>
      <c r="B166">
        <f t="shared" si="10"/>
        <v>0.28140361299658351</v>
      </c>
      <c r="C166" s="1">
        <f t="shared" si="11"/>
        <v>28.027038968127439</v>
      </c>
      <c r="D166">
        <f t="shared" si="12"/>
        <v>0.4482349063891351</v>
      </c>
      <c r="E166" s="1">
        <f t="shared" si="13"/>
        <v>141.57177784925418</v>
      </c>
      <c r="F166" s="1">
        <f t="shared" si="14"/>
        <v>90.321512299629447</v>
      </c>
    </row>
    <row r="167" spans="1:6">
      <c r="A167">
        <v>136</v>
      </c>
      <c r="B167">
        <f t="shared" si="10"/>
        <v>0.27482554666787234</v>
      </c>
      <c r="C167" s="1">
        <f t="shared" si="11"/>
        <v>27.389405154345059</v>
      </c>
      <c r="D167">
        <f t="shared" si="12"/>
        <v>0.43910910319067675</v>
      </c>
      <c r="E167" s="1">
        <f t="shared" si="13"/>
        <v>138.81069986004198</v>
      </c>
      <c r="F167" s="1">
        <f t="shared" si="14"/>
        <v>88.266637704432313</v>
      </c>
    </row>
    <row r="168" spans="1:6">
      <c r="A168">
        <v>137</v>
      </c>
      <c r="B168">
        <f t="shared" si="10"/>
        <v>0.26843220797739298</v>
      </c>
      <c r="C168" s="1">
        <f t="shared" si="11"/>
        <v>26.768894744740528</v>
      </c>
      <c r="D168">
        <f t="shared" si="12"/>
        <v>0.43021224525263013</v>
      </c>
      <c r="E168" s="1">
        <f t="shared" si="13"/>
        <v>136.11423966754504</v>
      </c>
      <c r="F168" s="1">
        <f t="shared" si="14"/>
        <v>86.266945954730218</v>
      </c>
    </row>
    <row r="169" spans="1:6">
      <c r="A169">
        <v>138</v>
      </c>
      <c r="B169">
        <f t="shared" si="10"/>
        <v>0.26221762112477404</v>
      </c>
      <c r="C169" s="1">
        <f t="shared" si="11"/>
        <v>26.164992201981672</v>
      </c>
      <c r="D169">
        <f t="shared" si="12"/>
        <v>0.42153761860768074</v>
      </c>
      <c r="E169" s="1">
        <f t="shared" si="13"/>
        <v>133.48070047951273</v>
      </c>
      <c r="F169" s="1">
        <f t="shared" si="14"/>
        <v>84.320775650917497</v>
      </c>
    </row>
    <row r="170" spans="1:6">
      <c r="A170">
        <v>139</v>
      </c>
      <c r="B170">
        <f t="shared" si="10"/>
        <v>0.25617602751280427</v>
      </c>
      <c r="C170" s="1">
        <f t="shared" si="11"/>
        <v>25.577198701485926</v>
      </c>
      <c r="D170">
        <f t="shared" si="12"/>
        <v>0.41307873274355855</v>
      </c>
      <c r="E170" s="1">
        <f t="shared" si="13"/>
        <v>130.90843285063573</v>
      </c>
      <c r="F170" s="1">
        <f t="shared" si="14"/>
        <v>82.426519252835504</v>
      </c>
    </row>
    <row r="171" spans="1:6">
      <c r="A171">
        <v>140</v>
      </c>
      <c r="B171">
        <f t="shared" si="10"/>
        <v>0.2503018770260832</v>
      </c>
      <c r="C171" s="1">
        <f t="shared" si="11"/>
        <v>25.005031573672259</v>
      </c>
      <c r="D171">
        <f t="shared" si="12"/>
        <v>0.40482931232562436</v>
      </c>
      <c r="E171" s="1">
        <f t="shared" si="13"/>
        <v>128.39583337441215</v>
      </c>
      <c r="F171" s="1">
        <f t="shared" si="14"/>
        <v>80.582621282342245</v>
      </c>
    </row>
    <row r="172" spans="1:6">
      <c r="A172">
        <v>141</v>
      </c>
      <c r="B172">
        <f t="shared" si="10"/>
        <v>0.24458981969175714</v>
      </c>
      <c r="C172" s="1">
        <f t="shared" si="11"/>
        <v>24.448023764010028</v>
      </c>
      <c r="D172">
        <f t="shared" si="12"/>
        <v>0.39678328925596873</v>
      </c>
      <c r="E172" s="1">
        <f t="shared" si="13"/>
        <v>125.94134340549489</v>
      </c>
      <c r="F172" s="1">
        <f t="shared" si="14"/>
        <v>78.787576583235449</v>
      </c>
    </row>
    <row r="173" spans="1:6">
      <c r="A173">
        <v>142</v>
      </c>
      <c r="B173">
        <f t="shared" si="10"/>
        <v>0.23903469770425489</v>
      </c>
      <c r="C173" s="1">
        <f t="shared" si="11"/>
        <v>23.905723310424804</v>
      </c>
      <c r="D173">
        <f t="shared" si="12"/>
        <v>0.38893479505417611</v>
      </c>
      <c r="E173" s="1">
        <f t="shared" si="13"/>
        <v>123.54344781235947</v>
      </c>
      <c r="F173" s="1">
        <f t="shared" si="14"/>
        <v>77.039928637111188</v>
      </c>
    </row>
    <row r="174" spans="1:6">
      <c r="A174">
        <v>143</v>
      </c>
      <c r="B174">
        <f t="shared" si="10"/>
        <v>0.23363153779684423</v>
      </c>
      <c r="C174" s="1">
        <f t="shared" si="11"/>
        <v>23.377692837617367</v>
      </c>
      <c r="D174">
        <f t="shared" si="12"/>
        <v>0.38127815354559591</v>
      </c>
      <c r="E174" s="1">
        <f t="shared" si="13"/>
        <v>121.20067376007432</v>
      </c>
      <c r="F174" s="1">
        <f t="shared" si="14"/>
        <v>75.338267933727835</v>
      </c>
    </row>
    <row r="175" spans="1:6">
      <c r="A175">
        <v>144</v>
      </c>
      <c r="B175">
        <f t="shared" si="10"/>
        <v>0.22837554394371307</v>
      </c>
      <c r="C175" s="1">
        <f t="shared" si="11"/>
        <v>22.863509067852924</v>
      </c>
      <c r="D175">
        <f t="shared" si="12"/>
        <v>0.37380787384365005</v>
      </c>
      <c r="E175" s="1">
        <f t="shared" si="13"/>
        <v>118.91158952291168</v>
      </c>
      <c r="F175" s="1">
        <f t="shared" si="14"/>
        <v>73.681230394447908</v>
      </c>
    </row>
    <row r="176" spans="1:6">
      <c r="A176">
        <v>145</v>
      </c>
      <c r="B176">
        <f t="shared" si="10"/>
        <v>0.22326209037708866</v>
      </c>
      <c r="C176" s="1">
        <f t="shared" si="11"/>
        <v>22.362762347776808</v>
      </c>
      <c r="D176">
        <f t="shared" si="12"/>
        <v>0.36651864361332548</v>
      </c>
      <c r="E176" s="1">
        <f t="shared" si="13"/>
        <v>116.67480332648975</v>
      </c>
      <c r="F176" s="1">
        <f t="shared" si="14"/>
        <v>72.067495847327606</v>
      </c>
    </row>
    <row r="177" spans="1:6">
      <c r="A177">
        <v>146</v>
      </c>
      <c r="B177">
        <f t="shared" si="10"/>
        <v>0.21828671490469315</v>
      </c>
      <c r="C177" s="1">
        <f t="shared" si="11"/>
        <v>21.875056190815705</v>
      </c>
      <c r="D177">
        <f t="shared" si="12"/>
        <v>0.35940532260361535</v>
      </c>
      <c r="E177" s="1">
        <f t="shared" si="13"/>
        <v>114.48896221910212</v>
      </c>
      <c r="F177" s="1">
        <f t="shared" si="14"/>
        <v>70.49578655243343</v>
      </c>
    </row>
    <row r="178" spans="1:6">
      <c r="A178">
        <v>147</v>
      </c>
      <c r="B178">
        <f t="shared" si="10"/>
        <v>0.21344511251356979</v>
      </c>
      <c r="C178" s="1">
        <f t="shared" si="11"/>
        <v>21.400006834726607</v>
      </c>
      <c r="D178">
        <f t="shared" si="12"/>
        <v>0.35246293643724691</v>
      </c>
      <c r="E178" s="1">
        <f t="shared" si="13"/>
        <v>112.35275097185712</v>
      </c>
      <c r="F178" s="1">
        <f t="shared" si="14"/>
        <v>68.964865775974417</v>
      </c>
    </row>
    <row r="179" spans="1:6">
      <c r="A179">
        <v>148</v>
      </c>
      <c r="B179">
        <f t="shared" si="10"/>
        <v>0.2087331292470066</v>
      </c>
      <c r="C179" s="1">
        <f t="shared" si="11"/>
        <v>20.937242813859349</v>
      </c>
      <c r="D179">
        <f t="shared" si="12"/>
        <v>0.34568667064656894</v>
      </c>
      <c r="E179" s="1">
        <f t="shared" si="13"/>
        <v>110.26489100721854</v>
      </c>
      <c r="F179" s="1">
        <f t="shared" si="14"/>
        <v>67.473536411851427</v>
      </c>
    </row>
    <row r="180" spans="1:6">
      <c r="A180">
        <v>149</v>
      </c>
      <c r="B180">
        <f t="shared" si="10"/>
        <v>0.20414675634195009</v>
      </c>
      <c r="C180" s="1">
        <f t="shared" si="11"/>
        <v>20.486404545704239</v>
      </c>
      <c r="D180">
        <f t="shared" si="12"/>
        <v>0.33907186494500186</v>
      </c>
      <c r="E180" s="1">
        <f t="shared" si="13"/>
        <v>108.22413935551634</v>
      </c>
      <c r="F180" s="1">
        <f t="shared" si="14"/>
        <v>66.02063964924217</v>
      </c>
    </row>
    <row r="181" spans="1:6">
      <c r="A181">
        <v>150</v>
      </c>
      <c r="B181">
        <f t="shared" si="10"/>
        <v>0.19968212461492274</v>
      </c>
      <c r="C181" s="1">
        <f t="shared" si="11"/>
        <v>20.04714393130174</v>
      </c>
      <c r="D181">
        <f t="shared" si="12"/>
        <v>0.33261400772393823</v>
      </c>
      <c r="E181" s="1">
        <f t="shared" si="13"/>
        <v>106.2292876389738</v>
      </c>
      <c r="F181" s="1">
        <f t="shared" si="14"/>
        <v>64.605053684859129</v>
      </c>
    </row>
    <row r="183" spans="1:6">
      <c r="A183">
        <v>6840</v>
      </c>
      <c r="B183" s="2">
        <v>0.47291666666666698</v>
      </c>
      <c r="C183">
        <v>-2.23</v>
      </c>
      <c r="D183">
        <v>2913</v>
      </c>
    </row>
    <row r="184" spans="1:6">
      <c r="B184" s="2">
        <v>0.49375000000000002</v>
      </c>
    </row>
  </sheetData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ColWidth="9" defaultRowHeight="15"/>
  <sheetData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serial protocol</vt:lpstr>
      <vt:lpstr>NTC_algorithm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Рахмаев Александр Олегович</cp:lastModifiedBy>
  <dcterms:created xsi:type="dcterms:W3CDTF">2006-09-13T11:21:00Z</dcterms:created>
  <dcterms:modified xsi:type="dcterms:W3CDTF">2018-10-19T08:11:42Z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