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DesignCell\DesignCell\_Mechatronics\Ball Screw\"/>
    </mc:Choice>
  </mc:AlternateContent>
  <bookViews>
    <workbookView xWindow="0" yWindow="0" windowWidth="38670" windowHeight="14265"/>
  </bookViews>
  <sheets>
    <sheet name="Sheet1" sheetId="1" r:id="rId1"/>
  </sheets>
  <definedNames>
    <definedName name="_xlnm._FilterDatabase" localSheetId="0" hidden="1">Sheet1!$A$2:$B$38</definedName>
    <definedName name="_xlnm.Print_Area" localSheetId="0">Sheet1!$A$1:$E$44</definedName>
    <definedName name="Z_BF77F93C_8AB9_4049_9CD9_4A356432668A_.wvu.FilterData" localSheetId="0" hidden="1">Sheet1!$A$2:$B$38</definedName>
  </definedNames>
  <calcPr calcId="152511"/>
  <customWorkbookViews>
    <customWorkbookView name="DesignCell - Personal View" guid="{BF77F93C-8AB9-4049-9CD9-4A356432668A}" mergeInterval="0" personalView="1" xWindow="1720" windowWidth="1720" windowHeight="14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 s="1"/>
  <c r="D44" i="1" s="1"/>
  <c r="D40" i="1"/>
  <c r="D41" i="1"/>
  <c r="D4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  <c r="D2" i="1"/>
  <c r="C37" i="1"/>
  <c r="C36" i="1"/>
  <c r="C35" i="1"/>
  <c r="C34" i="1"/>
  <c r="C33" i="1"/>
  <c r="C31" i="1"/>
  <c r="C30" i="1"/>
  <c r="C25" i="1"/>
  <c r="C29" i="1"/>
</calcChain>
</file>

<file path=xl/sharedStrings.xml><?xml version="1.0" encoding="utf-8"?>
<sst xmlns="http://schemas.openxmlformats.org/spreadsheetml/2006/main" count="61" uniqueCount="61">
  <si>
    <t>PART NUMBER</t>
  </si>
  <si>
    <t>QTY.</t>
  </si>
  <si>
    <t>Micro Limit Switch</t>
  </si>
  <si>
    <t>3DPA_FRAME_END</t>
  </si>
  <si>
    <t>3DPA_FRAME_CENTER</t>
  </si>
  <si>
    <t>3DPA_NUT 3.175D 4.5P 12PD</t>
  </si>
  <si>
    <t>Bearing-Ball 3.175mm</t>
  </si>
  <si>
    <t>3DPA_SCREW_150-250 3.175D 4.5P 12PD</t>
  </si>
  <si>
    <t>3DPA_SCREW_RETAINTER</t>
  </si>
  <si>
    <t>3DPA_PIVOT</t>
  </si>
  <si>
    <t>NUT-0.25-20 SideLock</t>
  </si>
  <si>
    <t>3DPA_ENCODER_47T</t>
  </si>
  <si>
    <t>3DPA_T5M_20_DRIVEN</t>
  </si>
  <si>
    <t>3DPA_FLEX_T5M_32P_BELT</t>
  </si>
  <si>
    <t>3DPA_T5M_11T_DRIVER</t>
  </si>
  <si>
    <t>3DPA_ENCODER_16T</t>
  </si>
  <si>
    <t>3DPA_FRAME_FRONT</t>
  </si>
  <si>
    <t>3DPA_GEARMOTOR_MOUNT</t>
  </si>
  <si>
    <t>Gearmotor-003H21</t>
  </si>
  <si>
    <t>Encoder-PEC12R-4017F-N0024-ND</t>
  </si>
  <si>
    <t>3DPA_BEARING_12X3.175_INNER</t>
  </si>
  <si>
    <t>3DPA_NUT_RETAINER</t>
  </si>
  <si>
    <t>3DPA_BEARING_PIVOT_18X3.175_INNER</t>
  </si>
  <si>
    <t>3DPA_BEARING_PIVOT_18X3.175_OUTER</t>
  </si>
  <si>
    <t>Screw-SHCS M3x0.5x025</t>
  </si>
  <si>
    <t>Screw-SHCS M3x0.5x012</t>
  </si>
  <si>
    <t>Screw-SHCS M3x0.5x010</t>
  </si>
  <si>
    <t>Screw-SHCS M3x0.5x030</t>
  </si>
  <si>
    <t>NUT-M3 NYLOCK</t>
  </si>
  <si>
    <t>Nut - M3</t>
  </si>
  <si>
    <t>PORT-CAT6 KEYSTONE (KJ8)</t>
  </si>
  <si>
    <t>3DPA_PLUG_HOLDER</t>
  </si>
  <si>
    <t>SCREW-T5 M1.59x0.6x08mm</t>
  </si>
  <si>
    <t>UNIT</t>
  </si>
  <si>
    <t>URL</t>
  </si>
  <si>
    <t>https://tinyurl.com/y5dbkexq</t>
  </si>
  <si>
    <t>https://tinyurl.com/y265l4ul</t>
  </si>
  <si>
    <t>https://tinyurl.com/y42rb58x</t>
  </si>
  <si>
    <t>DC DRIVER TB6612FNG</t>
  </si>
  <si>
    <t>https://tinyurl.com/y2vdwjyn</t>
  </si>
  <si>
    <t>https://www.mcmaster.com/90591a121</t>
  </si>
  <si>
    <t>https://www.mcmaster.com/9529k11</t>
  </si>
  <si>
    <t>https://www.mcmaster.com/90040a029</t>
  </si>
  <si>
    <t>https://www.mcmaster.com/90576a102</t>
  </si>
  <si>
    <t>https://www.mcmaster.com/91292A113</t>
  </si>
  <si>
    <t>https://www.mcmaster.com/91292A114</t>
  </si>
  <si>
    <t>https://www.mcmaster.com/91292A020</t>
  </si>
  <si>
    <t>https://www.mcmaster.com/91292A022</t>
  </si>
  <si>
    <t>https://www.mcmaster.com/99397A022</t>
  </si>
  <si>
    <t>SUB</t>
  </si>
  <si>
    <t>Atmega168 5v 16Mhz</t>
  </si>
  <si>
    <t>https://tinyurl.com/yyg7blje</t>
  </si>
  <si>
    <t>Local Hardware, Cut to length</t>
  </si>
  <si>
    <t>3DPA_FRAME-MOUNT_TRAVEL_BOTTOM</t>
  </si>
  <si>
    <t>3DPA_FRAME-MOUNT_TRAVEL_LH</t>
  </si>
  <si>
    <t>3DPA_FRAME-MOUNT_TRAVEL_RH</t>
  </si>
  <si>
    <t>3DPA_FRAME-MOUNT_TRAVEL_TOP</t>
  </si>
  <si>
    <t>3DPA_LIMIT_TRAVEL</t>
  </si>
  <si>
    <t>THREADED ROD 0.25-20 X MIN TRAVEL + 21.5mm</t>
  </si>
  <si>
    <t>https://tinyurl.com/yywb6ao5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</si>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</sst>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onsolas"/>
      <family val="3"/>
    </font>
    <font>
      <sz val="12"/>
      <color theme="1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44" fontId="1" fillId="0" borderId="0" xfId="0" applyNumberFormat="1" applyFont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scheme val="none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42" totalsRowShown="0">
  <autoFilter ref="A1:E42"/>
  <tableColumns count="5">
    <tableColumn id="1" name="PART NUMBER" dataDxfId="4"/>
    <tableColumn id="2" name="QTY." dataDxfId="3"/>
    <tableColumn id="3" name="UNIT" dataDxfId="2"/>
    <tableColumn id="4" name="SUB" dataDxfId="1">
      <calculatedColumnFormula>B2*C2</calculatedColumnFormula>
    </tableColumn>
    <tableColumn id="5" name="UR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>
      <selection activeCell="E44" sqref="A1:E44"/>
    </sheetView>
  </sheetViews>
  <sheetFormatPr defaultRowHeight="15.75" x14ac:dyDescent="0.25"/>
  <cols>
    <col min="1" max="1" width="55.85546875" style="3" customWidth="1"/>
    <col min="2" max="2" width="8.28515625" style="8" customWidth="1"/>
    <col min="3" max="4" width="12.7109375" style="7" customWidth="1"/>
    <col min="5" max="5" width="51.7109375" style="3" customWidth="1"/>
    <col min="6" max="16384" width="9.140625" style="3"/>
  </cols>
  <sheetData>
    <row r="1" spans="1:5" x14ac:dyDescent="0.25">
      <c r="A1" s="1" t="s">
        <v>0</v>
      </c>
      <c r="B1" s="2" t="s">
        <v>1</v>
      </c>
      <c r="C1" s="9" t="s">
        <v>33</v>
      </c>
      <c r="D1" s="9" t="s">
        <v>49</v>
      </c>
      <c r="E1" s="10" t="s">
        <v>34</v>
      </c>
    </row>
    <row r="2" spans="1:5" x14ac:dyDescent="0.25">
      <c r="A2" s="4" t="s">
        <v>20</v>
      </c>
      <c r="B2" s="5">
        <v>1</v>
      </c>
      <c r="C2" s="6"/>
      <c r="D2" s="6">
        <f>B2*C2</f>
        <v>0</v>
      </c>
    </row>
    <row r="3" spans="1:5" x14ac:dyDescent="0.25">
      <c r="A3" s="4" t="s">
        <v>22</v>
      </c>
      <c r="B3" s="5">
        <v>4</v>
      </c>
      <c r="C3" s="6"/>
      <c r="D3" s="6">
        <f t="shared" ref="D3:D42" si="0">B3*C3</f>
        <v>0</v>
      </c>
    </row>
    <row r="4" spans="1:5" x14ac:dyDescent="0.25">
      <c r="A4" s="4" t="s">
        <v>23</v>
      </c>
      <c r="B4" s="5">
        <v>4</v>
      </c>
      <c r="C4" s="6"/>
      <c r="D4" s="6">
        <f t="shared" si="0"/>
        <v>0</v>
      </c>
    </row>
    <row r="5" spans="1:5" x14ac:dyDescent="0.25">
      <c r="A5" s="4" t="s">
        <v>15</v>
      </c>
      <c r="B5" s="5">
        <v>1</v>
      </c>
      <c r="C5" s="6"/>
      <c r="D5" s="6">
        <f t="shared" si="0"/>
        <v>0</v>
      </c>
    </row>
    <row r="6" spans="1:5" x14ac:dyDescent="0.25">
      <c r="A6" s="4" t="s">
        <v>11</v>
      </c>
      <c r="B6" s="5">
        <v>1</v>
      </c>
      <c r="C6" s="6"/>
      <c r="D6" s="6">
        <f t="shared" si="0"/>
        <v>0</v>
      </c>
    </row>
    <row r="7" spans="1:5" x14ac:dyDescent="0.25">
      <c r="A7" s="4" t="s">
        <v>13</v>
      </c>
      <c r="B7" s="5">
        <v>1</v>
      </c>
      <c r="C7" s="6"/>
      <c r="D7" s="6">
        <f t="shared" si="0"/>
        <v>0</v>
      </c>
      <c r="E7" s="3" t="s">
        <v>59</v>
      </c>
    </row>
    <row r="8" spans="1:5" x14ac:dyDescent="0.25">
      <c r="A8" s="4" t="s">
        <v>4</v>
      </c>
      <c r="B8" s="5">
        <v>1</v>
      </c>
      <c r="C8" s="6"/>
      <c r="D8" s="6">
        <f t="shared" si="0"/>
        <v>0</v>
      </c>
    </row>
    <row r="9" spans="1:5" x14ac:dyDescent="0.25">
      <c r="A9" s="4" t="s">
        <v>3</v>
      </c>
      <c r="B9" s="5">
        <v>1</v>
      </c>
      <c r="C9" s="6"/>
      <c r="D9" s="6">
        <f t="shared" si="0"/>
        <v>0</v>
      </c>
    </row>
    <row r="10" spans="1:5" x14ac:dyDescent="0.25">
      <c r="A10" s="4" t="s">
        <v>16</v>
      </c>
      <c r="B10" s="5">
        <v>1</v>
      </c>
      <c r="C10" s="6"/>
      <c r="D10" s="6">
        <f t="shared" si="0"/>
        <v>0</v>
      </c>
    </row>
    <row r="11" spans="1:5" x14ac:dyDescent="0.25">
      <c r="A11" s="4" t="s">
        <v>53</v>
      </c>
      <c r="B11" s="5">
        <v>1</v>
      </c>
      <c r="C11" s="6"/>
      <c r="D11" s="6">
        <f t="shared" si="0"/>
        <v>0</v>
      </c>
    </row>
    <row r="12" spans="1:5" x14ac:dyDescent="0.25">
      <c r="A12" s="4" t="s">
        <v>54</v>
      </c>
      <c r="B12" s="5">
        <v>1</v>
      </c>
      <c r="C12" s="6"/>
      <c r="D12" s="6">
        <f t="shared" si="0"/>
        <v>0</v>
      </c>
    </row>
    <row r="13" spans="1:5" x14ac:dyDescent="0.25">
      <c r="A13" s="4" t="s">
        <v>55</v>
      </c>
      <c r="B13" s="5">
        <v>1</v>
      </c>
      <c r="C13" s="6"/>
      <c r="D13" s="6">
        <f t="shared" si="0"/>
        <v>0</v>
      </c>
    </row>
    <row r="14" spans="1:5" x14ac:dyDescent="0.25">
      <c r="A14" s="4" t="s">
        <v>56</v>
      </c>
      <c r="B14" s="5">
        <v>1</v>
      </c>
      <c r="C14" s="6"/>
      <c r="D14" s="6">
        <f t="shared" si="0"/>
        <v>0</v>
      </c>
    </row>
    <row r="15" spans="1:5" x14ac:dyDescent="0.25">
      <c r="A15" s="4" t="s">
        <v>17</v>
      </c>
      <c r="B15" s="5">
        <v>1</v>
      </c>
      <c r="C15" s="6"/>
      <c r="D15" s="6">
        <f t="shared" si="0"/>
        <v>0</v>
      </c>
    </row>
    <row r="16" spans="1:5" x14ac:dyDescent="0.25">
      <c r="A16" s="4" t="s">
        <v>57</v>
      </c>
      <c r="B16" s="5">
        <v>1</v>
      </c>
      <c r="C16" s="6"/>
      <c r="D16" s="6">
        <f t="shared" si="0"/>
        <v>0</v>
      </c>
    </row>
    <row r="17" spans="1:5" x14ac:dyDescent="0.25">
      <c r="A17" s="4" t="s">
        <v>5</v>
      </c>
      <c r="B17" s="5">
        <v>1</v>
      </c>
      <c r="C17" s="6"/>
      <c r="D17" s="6">
        <f t="shared" si="0"/>
        <v>0</v>
      </c>
    </row>
    <row r="18" spans="1:5" x14ac:dyDescent="0.25">
      <c r="A18" s="4" t="s">
        <v>21</v>
      </c>
      <c r="B18" s="5">
        <v>1</v>
      </c>
      <c r="C18" s="6"/>
      <c r="D18" s="6">
        <f t="shared" si="0"/>
        <v>0</v>
      </c>
    </row>
    <row r="19" spans="1:5" x14ac:dyDescent="0.25">
      <c r="A19" s="4" t="s">
        <v>9</v>
      </c>
      <c r="B19" s="5">
        <v>1</v>
      </c>
      <c r="C19" s="6"/>
      <c r="D19" s="6">
        <f t="shared" si="0"/>
        <v>0</v>
      </c>
    </row>
    <row r="20" spans="1:5" x14ac:dyDescent="0.25">
      <c r="A20" s="4" t="s">
        <v>31</v>
      </c>
      <c r="B20" s="5">
        <v>1</v>
      </c>
      <c r="C20" s="6"/>
      <c r="D20" s="6">
        <f t="shared" si="0"/>
        <v>0</v>
      </c>
    </row>
    <row r="21" spans="1:5" x14ac:dyDescent="0.25">
      <c r="A21" s="4" t="s">
        <v>7</v>
      </c>
      <c r="B21" s="5">
        <v>1</v>
      </c>
      <c r="C21" s="6"/>
      <c r="D21" s="6">
        <f t="shared" si="0"/>
        <v>0</v>
      </c>
    </row>
    <row r="22" spans="1:5" x14ac:dyDescent="0.25">
      <c r="A22" s="4" t="s">
        <v>8</v>
      </c>
      <c r="B22" s="5">
        <v>1</v>
      </c>
      <c r="C22" s="6"/>
      <c r="D22" s="6">
        <f t="shared" si="0"/>
        <v>0</v>
      </c>
    </row>
    <row r="23" spans="1:5" x14ac:dyDescent="0.25">
      <c r="A23" s="4" t="s">
        <v>14</v>
      </c>
      <c r="B23" s="5">
        <v>1</v>
      </c>
      <c r="C23" s="6"/>
      <c r="D23" s="6">
        <f t="shared" si="0"/>
        <v>0</v>
      </c>
    </row>
    <row r="24" spans="1:5" x14ac:dyDescent="0.25">
      <c r="A24" s="4" t="s">
        <v>12</v>
      </c>
      <c r="B24" s="5">
        <v>1</v>
      </c>
      <c r="C24" s="6"/>
      <c r="D24" s="6">
        <f t="shared" si="0"/>
        <v>0</v>
      </c>
    </row>
    <row r="25" spans="1:5" x14ac:dyDescent="0.25">
      <c r="A25" s="4" t="s">
        <v>6</v>
      </c>
      <c r="B25" s="5">
        <v>179</v>
      </c>
      <c r="C25" s="6">
        <f>7.44/100</f>
        <v>7.4400000000000008E-2</v>
      </c>
      <c r="D25" s="6">
        <f t="shared" si="0"/>
        <v>13.317600000000001</v>
      </c>
      <c r="E25" s="3" t="s">
        <v>41</v>
      </c>
    </row>
    <row r="26" spans="1:5" x14ac:dyDescent="0.25">
      <c r="A26" s="4" t="s">
        <v>19</v>
      </c>
      <c r="B26" s="5">
        <v>1</v>
      </c>
      <c r="C26" s="6">
        <v>0.91</v>
      </c>
      <c r="D26" s="6">
        <f t="shared" si="0"/>
        <v>0.91</v>
      </c>
      <c r="E26" s="3" t="s">
        <v>36</v>
      </c>
    </row>
    <row r="27" spans="1:5" x14ac:dyDescent="0.25">
      <c r="A27" s="4" t="s">
        <v>18</v>
      </c>
      <c r="B27" s="5">
        <v>1</v>
      </c>
      <c r="C27" s="6">
        <v>9</v>
      </c>
      <c r="D27" s="6">
        <f t="shared" si="0"/>
        <v>9</v>
      </c>
      <c r="E27" s="3" t="s">
        <v>35</v>
      </c>
    </row>
    <row r="28" spans="1:5" x14ac:dyDescent="0.25">
      <c r="A28" s="4" t="s">
        <v>2</v>
      </c>
      <c r="B28" s="5">
        <v>2</v>
      </c>
      <c r="C28" s="6">
        <v>0.27</v>
      </c>
      <c r="D28" s="6">
        <f t="shared" si="0"/>
        <v>0.54</v>
      </c>
      <c r="E28" s="3" t="s">
        <v>37</v>
      </c>
    </row>
    <row r="29" spans="1:5" x14ac:dyDescent="0.25">
      <c r="A29" s="4" t="s">
        <v>29</v>
      </c>
      <c r="B29" s="5">
        <v>22</v>
      </c>
      <c r="C29" s="6">
        <f>1.57/100</f>
        <v>1.5700000000000002E-2</v>
      </c>
      <c r="D29" s="6">
        <f t="shared" si="0"/>
        <v>0.34540000000000004</v>
      </c>
      <c r="E29" s="3" t="s">
        <v>40</v>
      </c>
    </row>
    <row r="30" spans="1:5" ht="15.75" customHeight="1" x14ac:dyDescent="0.25">
      <c r="A30" s="4" t="s">
        <v>10</v>
      </c>
      <c r="B30" s="5">
        <v>2</v>
      </c>
      <c r="C30" s="6">
        <f>4.76/100</f>
        <v>4.7599999999999996E-2</v>
      </c>
      <c r="D30" s="6">
        <f t="shared" si="0"/>
        <v>9.5199999999999993E-2</v>
      </c>
      <c r="E30" s="3" t="s">
        <v>42</v>
      </c>
    </row>
    <row r="31" spans="1:5" x14ac:dyDescent="0.25">
      <c r="A31" s="4" t="s">
        <v>28</v>
      </c>
      <c r="B31" s="5">
        <v>4</v>
      </c>
      <c r="C31" s="6">
        <f>3.45/100</f>
        <v>3.4500000000000003E-2</v>
      </c>
      <c r="D31" s="6">
        <f t="shared" si="0"/>
        <v>0.13800000000000001</v>
      </c>
      <c r="E31" s="3" t="s">
        <v>43</v>
      </c>
    </row>
    <row r="32" spans="1:5" x14ac:dyDescent="0.25">
      <c r="A32" s="4" t="s">
        <v>30</v>
      </c>
      <c r="B32" s="5">
        <v>1</v>
      </c>
      <c r="C32" s="3"/>
      <c r="D32" s="6">
        <f t="shared" si="0"/>
        <v>0</v>
      </c>
    </row>
    <row r="33" spans="1:5" x14ac:dyDescent="0.25">
      <c r="A33" s="4" t="s">
        <v>26</v>
      </c>
      <c r="B33" s="5">
        <v>14</v>
      </c>
      <c r="C33" s="6">
        <f>4.97/100</f>
        <v>4.9699999999999994E-2</v>
      </c>
      <c r="D33" s="6">
        <f t="shared" si="0"/>
        <v>0.69579999999999997</v>
      </c>
      <c r="E33" s="3" t="s">
        <v>44</v>
      </c>
    </row>
    <row r="34" spans="1:5" x14ac:dyDescent="0.25">
      <c r="A34" s="4" t="s">
        <v>25</v>
      </c>
      <c r="B34" s="5">
        <v>8</v>
      </c>
      <c r="C34" s="6">
        <f>4.97/100</f>
        <v>4.9699999999999994E-2</v>
      </c>
      <c r="D34" s="6">
        <f t="shared" si="0"/>
        <v>0.39759999999999995</v>
      </c>
      <c r="E34" s="3" t="s">
        <v>45</v>
      </c>
    </row>
    <row r="35" spans="1:5" x14ac:dyDescent="0.25">
      <c r="A35" s="4" t="s">
        <v>24</v>
      </c>
      <c r="B35" s="5">
        <v>2</v>
      </c>
      <c r="C35" s="6">
        <f>7.23/100</f>
        <v>7.2300000000000003E-2</v>
      </c>
      <c r="D35" s="6">
        <f t="shared" si="0"/>
        <v>0.14460000000000001</v>
      </c>
      <c r="E35" s="3" t="s">
        <v>46</v>
      </c>
    </row>
    <row r="36" spans="1:5" x14ac:dyDescent="0.25">
      <c r="A36" s="4" t="s">
        <v>27</v>
      </c>
      <c r="B36" s="5">
        <v>4</v>
      </c>
      <c r="C36" s="6">
        <f>4.29/50</f>
        <v>8.5800000000000001E-2</v>
      </c>
      <c r="D36" s="6">
        <f t="shared" si="0"/>
        <v>0.34320000000000001</v>
      </c>
      <c r="E36" s="3" t="s">
        <v>47</v>
      </c>
    </row>
    <row r="37" spans="1:5" x14ac:dyDescent="0.25">
      <c r="A37" s="4" t="s">
        <v>32</v>
      </c>
      <c r="B37" s="5">
        <v>4</v>
      </c>
      <c r="C37" s="6">
        <f>12.02/50</f>
        <v>0.2404</v>
      </c>
      <c r="D37" s="6">
        <f t="shared" si="0"/>
        <v>0.96160000000000001</v>
      </c>
      <c r="E37" s="3" t="s">
        <v>48</v>
      </c>
    </row>
    <row r="38" spans="1:5" ht="15.75" customHeight="1" x14ac:dyDescent="0.25">
      <c r="A38" s="4" t="s">
        <v>58</v>
      </c>
      <c r="B38" s="5">
        <v>6.75</v>
      </c>
      <c r="C38" s="6">
        <f>3/36</f>
        <v>8.3333333333333329E-2</v>
      </c>
      <c r="D38" s="6">
        <f t="shared" si="0"/>
        <v>0.5625</v>
      </c>
      <c r="E38" s="3" t="s">
        <v>52</v>
      </c>
    </row>
    <row r="39" spans="1:5" x14ac:dyDescent="0.25">
      <c r="A39" s="3" t="s">
        <v>38</v>
      </c>
      <c r="B39" s="8">
        <v>1</v>
      </c>
      <c r="C39" s="7">
        <v>4.5</v>
      </c>
      <c r="D39" s="6">
        <f t="shared" si="0"/>
        <v>4.5</v>
      </c>
      <c r="E39" s="3" t="s">
        <v>39</v>
      </c>
    </row>
    <row r="40" spans="1:5" x14ac:dyDescent="0.25">
      <c r="A40" s="3" t="s">
        <v>50</v>
      </c>
      <c r="B40" s="8">
        <v>1</v>
      </c>
      <c r="C40" s="7">
        <v>1.3</v>
      </c>
      <c r="D40" s="6">
        <f t="shared" si="0"/>
        <v>1.3</v>
      </c>
      <c r="E40" s="3" t="s">
        <v>51</v>
      </c>
    </row>
    <row r="41" spans="1:5" x14ac:dyDescent="0.25">
      <c r="D41" s="6">
        <f t="shared" si="0"/>
        <v>0</v>
      </c>
    </row>
    <row r="42" spans="1:5" x14ac:dyDescent="0.25">
      <c r="D42" s="6">
        <f t="shared" si="0"/>
        <v>0</v>
      </c>
    </row>
    <row r="43" spans="1:5" x14ac:dyDescent="0.25">
      <c r="C43" s="11"/>
      <c r="D43" s="11"/>
    </row>
    <row r="44" spans="1:5" x14ac:dyDescent="0.25">
      <c r="C44" s="11" t="s">
        <v>60</v>
      </c>
      <c r="D44" s="11">
        <f>SUM(D2:D42)</f>
        <v>33.2515</v>
      </c>
    </row>
  </sheetData>
  <sortState ref="A2:B38">
    <sortCondition ref="A2"/>
  </sortState>
  <customSheetViews>
    <customSheetView guid="{BF77F93C-8AB9-4049-9CD9-4A356432668A}">
      <selection activeCell="A2" sqref="A2"/>
      <pageMargins left="0.7" right="0.7" top="0.75" bottom="0.75" header="0.3" footer="0.3"/>
      <pageSetup orientation="portrait" horizontalDpi="300" verticalDpi="300" r:id="rId1"/>
    </customSheetView>
  </customSheetViews>
  <pageMargins left="0.25" right="0.25" top="0.75" bottom="0.75" header="0.3" footer="0.3"/>
  <pageSetup scale="69" orientation="portrait" horizontalDpi="300" verticalDpi="3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DesignCell</dc:creator>
  <cp:lastModifiedBy>DesignCell</cp:lastModifiedBy>
  <cp:lastPrinted>2019-07-26T01:29:30Z</cp:lastPrinted>
  <dcterms:created xsi:type="dcterms:W3CDTF">2019-07-25T10:48:18Z</dcterms:created>
  <dcterms:modified xsi:type="dcterms:W3CDTF">2019-07-26T01:29:33Z</dcterms:modified>
</cp:coreProperties>
</file>