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eroen Brinkman\Downloads\"/>
    </mc:Choice>
  </mc:AlternateContent>
  <xr:revisionPtr revIDLastSave="0" documentId="8_{789EC688-C88D-462A-B7E0-2DB895E44B0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4" sheetId="7" r:id="rId1"/>
  </sheets>
  <definedNames>
    <definedName name="jr">#REF!</definedName>
    <definedName name="_xlnm.Print_Area" localSheetId="0">'2024'!$A$11:$AG$37</definedName>
  </definedName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O9" i="7" l="1"/>
  <c r="BM37" i="7"/>
  <c r="BL37" i="7"/>
  <c r="BK37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BO37" i="7" s="1"/>
  <c r="AI37" i="7"/>
  <c r="BM35" i="7"/>
  <c r="BL35" i="7"/>
  <c r="BK35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BO35" i="7" s="1"/>
  <c r="AI35" i="7"/>
  <c r="BM33" i="7"/>
  <c r="BL33" i="7"/>
  <c r="BK33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BO33" i="7" s="1"/>
  <c r="AI33" i="7"/>
  <c r="BM31" i="7"/>
  <c r="BL31" i="7"/>
  <c r="BK31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BO31" i="7" s="1"/>
  <c r="AI31" i="7"/>
  <c r="BM28" i="7"/>
  <c r="BL28" i="7"/>
  <c r="BK28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BO28" i="7" s="1"/>
  <c r="AI28" i="7"/>
  <c r="BM26" i="7"/>
  <c r="BL26" i="7"/>
  <c r="BK26" i="7"/>
  <c r="BJ26" i="7"/>
  <c r="BI26" i="7"/>
  <c r="BH26" i="7"/>
  <c r="BG26" i="7"/>
  <c r="BF26" i="7"/>
  <c r="BE26" i="7"/>
  <c r="BD26" i="7"/>
  <c r="BC26" i="7"/>
  <c r="BB26" i="7"/>
  <c r="BA26" i="7"/>
  <c r="AZ26" i="7"/>
  <c r="AY26" i="7"/>
  <c r="AX26" i="7"/>
  <c r="AW26" i="7"/>
  <c r="AV26" i="7"/>
  <c r="AU26" i="7"/>
  <c r="AT26" i="7"/>
  <c r="AS26" i="7"/>
  <c r="AR26" i="7"/>
  <c r="AQ26" i="7"/>
  <c r="AP26" i="7"/>
  <c r="AO26" i="7"/>
  <c r="AN26" i="7"/>
  <c r="AM26" i="7"/>
  <c r="AL26" i="7"/>
  <c r="AK26" i="7"/>
  <c r="AJ26" i="7"/>
  <c r="AI26" i="7"/>
  <c r="BO26" i="7" s="1"/>
  <c r="BM24" i="7"/>
  <c r="BL24" i="7"/>
  <c r="BK24" i="7"/>
  <c r="BJ24" i="7"/>
  <c r="BI24" i="7"/>
  <c r="BH24" i="7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BO24" i="7" s="1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BO22" i="7" s="1"/>
  <c r="BM19" i="7"/>
  <c r="BL19" i="7"/>
  <c r="BK19" i="7"/>
  <c r="BJ19" i="7"/>
  <c r="BI19" i="7"/>
  <c r="BH19" i="7"/>
  <c r="BG19" i="7"/>
  <c r="BF19" i="7"/>
  <c r="BE19" i="7"/>
  <c r="BD19" i="7"/>
  <c r="BC19" i="7"/>
  <c r="BB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O19" i="7"/>
  <c r="AN19" i="7"/>
  <c r="AM19" i="7"/>
  <c r="AL19" i="7"/>
  <c r="AK19" i="7"/>
  <c r="AJ19" i="7"/>
  <c r="AI19" i="7"/>
  <c r="BM17" i="7"/>
  <c r="BL17" i="7"/>
  <c r="BK17" i="7"/>
  <c r="BJ17" i="7"/>
  <c r="BI17" i="7"/>
  <c r="BH17" i="7"/>
  <c r="BG17" i="7"/>
  <c r="BF17" i="7"/>
  <c r="BE17" i="7"/>
  <c r="BD17" i="7"/>
  <c r="BC17" i="7"/>
  <c r="BB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O17" i="7"/>
  <c r="AN17" i="7"/>
  <c r="AM17" i="7"/>
  <c r="AL17" i="7"/>
  <c r="BO17" i="7" s="1"/>
  <c r="AK17" i="7"/>
  <c r="AJ17" i="7"/>
  <c r="AI17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M15" i="7"/>
  <c r="AL15" i="7"/>
  <c r="BO15" i="7" s="1"/>
  <c r="AK15" i="7"/>
  <c r="AJ15" i="7"/>
  <c r="AI15" i="7"/>
  <c r="BM13" i="7"/>
  <c r="BL13" i="7"/>
  <c r="BK13" i="7"/>
  <c r="BJ13" i="7"/>
  <c r="BI13" i="7"/>
  <c r="BH13" i="7"/>
  <c r="BG13" i="7"/>
  <c r="BF13" i="7"/>
  <c r="BE13" i="7"/>
  <c r="BD13" i="7"/>
  <c r="BC13" i="7"/>
  <c r="BB13" i="7"/>
  <c r="BA13" i="7"/>
  <c r="AZ13" i="7"/>
  <c r="AY13" i="7"/>
  <c r="AX13" i="7"/>
  <c r="AW13" i="7"/>
  <c r="AV13" i="7"/>
  <c r="AU13" i="7"/>
  <c r="AT13" i="7"/>
  <c r="AS13" i="7"/>
  <c r="AR13" i="7"/>
  <c r="AQ13" i="7"/>
  <c r="AP13" i="7"/>
  <c r="AO13" i="7"/>
  <c r="AN13" i="7"/>
  <c r="AM13" i="7"/>
  <c r="AL13" i="7"/>
  <c r="AK13" i="7"/>
  <c r="AJ13" i="7"/>
  <c r="AI13" i="7"/>
  <c r="BO13" i="7" s="1"/>
  <c r="BO19" i="7"/>
  <c r="BM9" i="7"/>
  <c r="BL9" i="7"/>
  <c r="BK9" i="7"/>
  <c r="BJ9" i="7"/>
  <c r="BI9" i="7"/>
  <c r="BH9" i="7"/>
  <c r="BG9" i="7"/>
  <c r="BF9" i="7"/>
  <c r="BE9" i="7"/>
  <c r="BD9" i="7"/>
  <c r="BC9" i="7"/>
  <c r="BB9" i="7"/>
  <c r="BA9" i="7"/>
  <c r="AZ9" i="7"/>
  <c r="AY9" i="7"/>
  <c r="AX9" i="7"/>
  <c r="AW9" i="7"/>
  <c r="AV9" i="7"/>
  <c r="AU9" i="7"/>
  <c r="AT9" i="7"/>
  <c r="AS9" i="7"/>
  <c r="AR9" i="7"/>
  <c r="AQ9" i="7"/>
  <c r="AP9" i="7"/>
  <c r="AO9" i="7"/>
  <c r="AN9" i="7"/>
  <c r="AM9" i="7"/>
  <c r="AL9" i="7"/>
  <c r="AK9" i="7"/>
  <c r="AJ9" i="7"/>
  <c r="AI9" i="7"/>
  <c r="BO36" i="7"/>
  <c r="BO34" i="7"/>
  <c r="BO32" i="7"/>
  <c r="BO30" i="7"/>
  <c r="BO27" i="7"/>
  <c r="BO25" i="7"/>
  <c r="BO23" i="7"/>
  <c r="BO21" i="7"/>
  <c r="BO18" i="7"/>
  <c r="BO16" i="7"/>
  <c r="BO14" i="7"/>
  <c r="BO12" i="7"/>
  <c r="BO8" i="7"/>
  <c r="AI39" i="7"/>
  <c r="P19" i="7" l="1"/>
  <c r="H28" i="7" s="1"/>
  <c r="P28" i="7" s="1"/>
  <c r="H37" i="7" s="1"/>
  <c r="B32" i="7" s="1"/>
  <c r="B14" i="7"/>
  <c r="C14" i="7" s="1"/>
  <c r="D14" i="7" s="1"/>
  <c r="E14" i="7" s="1"/>
  <c r="B12" i="7"/>
  <c r="W11" i="7"/>
  <c r="G11" i="7"/>
  <c r="A9" i="7"/>
  <c r="BO5" i="7"/>
  <c r="BO3" i="7"/>
  <c r="AA1" i="7" l="1"/>
  <c r="AI40" i="7"/>
  <c r="J21" i="7"/>
  <c r="B23" i="7"/>
  <c r="C23" i="7" s="1"/>
  <c r="D23" i="7" s="1"/>
  <c r="E23" i="7" s="1"/>
  <c r="F23" i="7" s="1"/>
  <c r="G23" i="7" s="1"/>
  <c r="H23" i="7" s="1"/>
  <c r="B24" i="7" s="1"/>
  <c r="J12" i="7"/>
  <c r="AI47" i="7"/>
  <c r="AI46" i="7"/>
  <c r="AI50" i="7"/>
  <c r="AI45" i="7"/>
  <c r="AI44" i="7"/>
  <c r="AI48" i="7"/>
  <c r="AI43" i="7"/>
  <c r="AI42" i="7"/>
  <c r="AI41" i="7"/>
  <c r="AI51" i="7"/>
  <c r="J23" i="7"/>
  <c r="I23" i="7" s="1"/>
  <c r="J14" i="7"/>
  <c r="K14" i="7" s="1"/>
  <c r="L14" i="7" s="1"/>
  <c r="M14" i="7" s="1"/>
  <c r="N14" i="7" s="1"/>
  <c r="O14" i="7" s="1"/>
  <c r="P14" i="7" s="1"/>
  <c r="J15" i="7" s="1"/>
  <c r="K15" i="7" s="1"/>
  <c r="L15" i="7" s="1"/>
  <c r="M15" i="7" s="1"/>
  <c r="N15" i="7" s="1"/>
  <c r="O15" i="7" s="1"/>
  <c r="P15" i="7" s="1"/>
  <c r="J16" i="7" s="1"/>
  <c r="K16" i="7" s="1"/>
  <c r="L16" i="7" s="1"/>
  <c r="M16" i="7" s="1"/>
  <c r="N16" i="7" s="1"/>
  <c r="O16" i="7" s="1"/>
  <c r="P16" i="7" s="1"/>
  <c r="J17" i="7" s="1"/>
  <c r="K17" i="7" s="1"/>
  <c r="L17" i="7" s="1"/>
  <c r="M17" i="7" s="1"/>
  <c r="N17" i="7" s="1"/>
  <c r="O17" i="7" s="1"/>
  <c r="P17" i="7" s="1"/>
  <c r="J18" i="7" s="1"/>
  <c r="K18" i="7" s="1"/>
  <c r="L18" i="7" s="1"/>
  <c r="M18" i="7" s="1"/>
  <c r="N18" i="7" s="1"/>
  <c r="O18" i="7" s="1"/>
  <c r="P18" i="7" s="1"/>
  <c r="J19" i="7" s="1"/>
  <c r="I19" i="7" s="1"/>
  <c r="B21" i="7"/>
  <c r="F14" i="7"/>
  <c r="A14" i="7"/>
  <c r="AI49" i="7"/>
  <c r="AI53" i="7"/>
  <c r="P37" i="7"/>
  <c r="C32" i="7"/>
  <c r="D32" i="7" s="1"/>
  <c r="E32" i="7" s="1"/>
  <c r="F32" i="7" s="1"/>
  <c r="G32" i="7" s="1"/>
  <c r="H32" i="7" s="1"/>
  <c r="B33" i="7" s="1"/>
  <c r="C33" i="7" s="1"/>
  <c r="D33" i="7" s="1"/>
  <c r="E33" i="7" s="1"/>
  <c r="F33" i="7" s="1"/>
  <c r="G33" i="7" s="1"/>
  <c r="H33" i="7" s="1"/>
  <c r="B34" i="7" s="1"/>
  <c r="C34" i="7" s="1"/>
  <c r="D34" i="7" s="1"/>
  <c r="E34" i="7" s="1"/>
  <c r="F34" i="7" s="1"/>
  <c r="G34" i="7" s="1"/>
  <c r="H34" i="7" s="1"/>
  <c r="B35" i="7" s="1"/>
  <c r="C35" i="7" s="1"/>
  <c r="D35" i="7" s="1"/>
  <c r="E35" i="7" s="1"/>
  <c r="F35" i="7" s="1"/>
  <c r="G35" i="7" s="1"/>
  <c r="H35" i="7" s="1"/>
  <c r="B36" i="7" s="1"/>
  <c r="C36" i="7" s="1"/>
  <c r="D36" i="7" s="1"/>
  <c r="E36" i="7" s="1"/>
  <c r="F36" i="7" s="1"/>
  <c r="G36" i="7" s="1"/>
  <c r="H36" i="7" s="1"/>
  <c r="B37" i="7" s="1"/>
  <c r="B30" i="7"/>
  <c r="AI52" i="7"/>
  <c r="I14" i="7" l="1"/>
  <c r="K23" i="7"/>
  <c r="L23" i="7" s="1"/>
  <c r="M23" i="7" s="1"/>
  <c r="N23" i="7" s="1"/>
  <c r="O23" i="7" s="1"/>
  <c r="P23" i="7" s="1"/>
  <c r="J24" i="7" s="1"/>
  <c r="I24" i="7" s="1"/>
  <c r="A23" i="7"/>
  <c r="I17" i="7"/>
  <c r="K19" i="7"/>
  <c r="L19" i="7" s="1"/>
  <c r="M19" i="7" s="1"/>
  <c r="N19" i="7" s="1"/>
  <c r="O19" i="7" s="1"/>
  <c r="I15" i="7"/>
  <c r="I18" i="7"/>
  <c r="I16" i="7"/>
  <c r="A37" i="7"/>
  <c r="C37" i="7"/>
  <c r="D37" i="7" s="1"/>
  <c r="E37" i="7" s="1"/>
  <c r="F37" i="7" s="1"/>
  <c r="G37" i="7" s="1"/>
  <c r="C24" i="7"/>
  <c r="D24" i="7" s="1"/>
  <c r="E24" i="7" s="1"/>
  <c r="F24" i="7" s="1"/>
  <c r="G24" i="7" s="1"/>
  <c r="H24" i="7" s="1"/>
  <c r="B25" i="7" s="1"/>
  <c r="A24" i="7"/>
  <c r="A36" i="7"/>
  <c r="A35" i="7"/>
  <c r="A34" i="7"/>
  <c r="A33" i="7"/>
  <c r="A32" i="7"/>
  <c r="K24" i="7"/>
  <c r="L24" i="7" s="1"/>
  <c r="M24" i="7" s="1"/>
  <c r="N24" i="7" s="1"/>
  <c r="O24" i="7" s="1"/>
  <c r="P24" i="7" s="1"/>
  <c r="J25" i="7" s="1"/>
  <c r="X19" i="7"/>
  <c r="J32" i="7"/>
  <c r="K32" i="7" s="1"/>
  <c r="L32" i="7" s="1"/>
  <c r="M32" i="7" s="1"/>
  <c r="N32" i="7" s="1"/>
  <c r="O32" i="7" s="1"/>
  <c r="P32" i="7" s="1"/>
  <c r="J33" i="7" s="1"/>
  <c r="K33" i="7" s="1"/>
  <c r="L33" i="7" s="1"/>
  <c r="M33" i="7" s="1"/>
  <c r="N33" i="7" s="1"/>
  <c r="O33" i="7" s="1"/>
  <c r="P33" i="7" s="1"/>
  <c r="J34" i="7" s="1"/>
  <c r="K34" i="7" s="1"/>
  <c r="L34" i="7" s="1"/>
  <c r="M34" i="7" s="1"/>
  <c r="N34" i="7" s="1"/>
  <c r="O34" i="7" s="1"/>
  <c r="P34" i="7" s="1"/>
  <c r="J35" i="7" s="1"/>
  <c r="K35" i="7" s="1"/>
  <c r="L35" i="7" s="1"/>
  <c r="M35" i="7" s="1"/>
  <c r="N35" i="7" s="1"/>
  <c r="O35" i="7" s="1"/>
  <c r="P35" i="7" s="1"/>
  <c r="J36" i="7" s="1"/>
  <c r="K36" i="7" s="1"/>
  <c r="L36" i="7" s="1"/>
  <c r="M36" i="7" s="1"/>
  <c r="N36" i="7" s="1"/>
  <c r="O36" i="7" s="1"/>
  <c r="P36" i="7" s="1"/>
  <c r="J37" i="7" s="1"/>
  <c r="J30" i="7"/>
  <c r="G14" i="7"/>
  <c r="H14" i="7" l="1"/>
  <c r="I37" i="7"/>
  <c r="K37" i="7"/>
  <c r="L37" i="7" s="1"/>
  <c r="M37" i="7" s="1"/>
  <c r="N37" i="7" s="1"/>
  <c r="O37" i="7" s="1"/>
  <c r="I36" i="7"/>
  <c r="I35" i="7"/>
  <c r="I34" i="7"/>
  <c r="I33" i="7"/>
  <c r="I32" i="7"/>
  <c r="C25" i="7"/>
  <c r="D25" i="7" s="1"/>
  <c r="E25" i="7" s="1"/>
  <c r="F25" i="7" s="1"/>
  <c r="G25" i="7" s="1"/>
  <c r="H25" i="7" s="1"/>
  <c r="B26" i="7" s="1"/>
  <c r="A25" i="7"/>
  <c r="AF19" i="7"/>
  <c r="R12" i="7"/>
  <c r="R14" i="7"/>
  <c r="S14" i="7" s="1"/>
  <c r="T14" i="7" s="1"/>
  <c r="U14" i="7" s="1"/>
  <c r="V14" i="7" s="1"/>
  <c r="W14" i="7" s="1"/>
  <c r="X14" i="7" s="1"/>
  <c r="R15" i="7" s="1"/>
  <c r="S15" i="7" s="1"/>
  <c r="T15" i="7" s="1"/>
  <c r="U15" i="7" s="1"/>
  <c r="V15" i="7" s="1"/>
  <c r="W15" i="7" s="1"/>
  <c r="X15" i="7" s="1"/>
  <c r="R16" i="7" s="1"/>
  <c r="S16" i="7" s="1"/>
  <c r="T16" i="7" s="1"/>
  <c r="U16" i="7" s="1"/>
  <c r="V16" i="7" s="1"/>
  <c r="W16" i="7" s="1"/>
  <c r="X16" i="7" s="1"/>
  <c r="R17" i="7" s="1"/>
  <c r="S17" i="7" s="1"/>
  <c r="T17" i="7" s="1"/>
  <c r="U17" i="7" s="1"/>
  <c r="V17" i="7" s="1"/>
  <c r="W17" i="7" s="1"/>
  <c r="X17" i="7" s="1"/>
  <c r="R18" i="7" s="1"/>
  <c r="S18" i="7" s="1"/>
  <c r="T18" i="7" s="1"/>
  <c r="U18" i="7" s="1"/>
  <c r="V18" i="7" s="1"/>
  <c r="W18" i="7" s="1"/>
  <c r="X18" i="7" s="1"/>
  <c r="R19" i="7" s="1"/>
  <c r="K25" i="7"/>
  <c r="L25" i="7" s="1"/>
  <c r="M25" i="7" s="1"/>
  <c r="N25" i="7" s="1"/>
  <c r="O25" i="7" s="1"/>
  <c r="P25" i="7" s="1"/>
  <c r="J26" i="7" s="1"/>
  <c r="I25" i="7"/>
  <c r="B15" i="7" l="1"/>
  <c r="C26" i="7"/>
  <c r="D26" i="7" s="1"/>
  <c r="E26" i="7" s="1"/>
  <c r="F26" i="7" s="1"/>
  <c r="G26" i="7" s="1"/>
  <c r="H26" i="7" s="1"/>
  <c r="B27" i="7" s="1"/>
  <c r="A26" i="7"/>
  <c r="K26" i="7"/>
  <c r="L26" i="7" s="1"/>
  <c r="M26" i="7" s="1"/>
  <c r="N26" i="7" s="1"/>
  <c r="O26" i="7" s="1"/>
  <c r="P26" i="7" s="1"/>
  <c r="J27" i="7" s="1"/>
  <c r="I26" i="7"/>
  <c r="X28" i="7"/>
  <c r="Z14" i="7"/>
  <c r="AA14" i="7" s="1"/>
  <c r="AB14" i="7" s="1"/>
  <c r="AC14" i="7" s="1"/>
  <c r="AD14" i="7" s="1"/>
  <c r="AE14" i="7" s="1"/>
  <c r="AF14" i="7" s="1"/>
  <c r="Z15" i="7" s="1"/>
  <c r="AA15" i="7" s="1"/>
  <c r="AB15" i="7" s="1"/>
  <c r="AC15" i="7" s="1"/>
  <c r="AD15" i="7" s="1"/>
  <c r="AE15" i="7" s="1"/>
  <c r="AF15" i="7" s="1"/>
  <c r="Z16" i="7" s="1"/>
  <c r="AA16" i="7" s="1"/>
  <c r="AB16" i="7" s="1"/>
  <c r="AC16" i="7" s="1"/>
  <c r="AD16" i="7" s="1"/>
  <c r="AE16" i="7" s="1"/>
  <c r="AF16" i="7" s="1"/>
  <c r="Z17" i="7" s="1"/>
  <c r="AA17" i="7" s="1"/>
  <c r="AB17" i="7" s="1"/>
  <c r="AC17" i="7" s="1"/>
  <c r="AD17" i="7" s="1"/>
  <c r="AE17" i="7" s="1"/>
  <c r="AF17" i="7" s="1"/>
  <c r="Z18" i="7" s="1"/>
  <c r="AA18" i="7" s="1"/>
  <c r="AB18" i="7" s="1"/>
  <c r="AC18" i="7" s="1"/>
  <c r="AD18" i="7" s="1"/>
  <c r="AE18" i="7" s="1"/>
  <c r="AF18" i="7" s="1"/>
  <c r="Z19" i="7" s="1"/>
  <c r="Z12" i="7"/>
  <c r="S19" i="7"/>
  <c r="T19" i="7" s="1"/>
  <c r="U19" i="7" s="1"/>
  <c r="V19" i="7" s="1"/>
  <c r="W19" i="7" s="1"/>
  <c r="Q19" i="7"/>
  <c r="Q18" i="7"/>
  <c r="Q17" i="7"/>
  <c r="Q16" i="7"/>
  <c r="Q15" i="7"/>
  <c r="Q14" i="7"/>
  <c r="C15" i="7" l="1"/>
  <c r="D15" i="7" s="1"/>
  <c r="E15" i="7" s="1"/>
  <c r="F15" i="7" s="1"/>
  <c r="G15" i="7" s="1"/>
  <c r="H15" i="7" s="1"/>
  <c r="B16" i="7" s="1"/>
  <c r="A15" i="7"/>
  <c r="AA19" i="7"/>
  <c r="AB19" i="7" s="1"/>
  <c r="AC19" i="7" s="1"/>
  <c r="AD19" i="7" s="1"/>
  <c r="AE19" i="7" s="1"/>
  <c r="Y19" i="7"/>
  <c r="K27" i="7"/>
  <c r="L27" i="7" s="1"/>
  <c r="M27" i="7" s="1"/>
  <c r="N27" i="7" s="1"/>
  <c r="O27" i="7" s="1"/>
  <c r="P27" i="7" s="1"/>
  <c r="J28" i="7" s="1"/>
  <c r="I27" i="7"/>
  <c r="Y18" i="7"/>
  <c r="Y17" i="7"/>
  <c r="Y16" i="7"/>
  <c r="Y15" i="7"/>
  <c r="Y14" i="7"/>
  <c r="AF28" i="7"/>
  <c r="R21" i="7"/>
  <c r="R23" i="7"/>
  <c r="S23" i="7" s="1"/>
  <c r="T23" i="7" s="1"/>
  <c r="U23" i="7" s="1"/>
  <c r="V23" i="7" s="1"/>
  <c r="W23" i="7" s="1"/>
  <c r="X23" i="7" s="1"/>
  <c r="R24" i="7" s="1"/>
  <c r="S24" i="7" s="1"/>
  <c r="T24" i="7" s="1"/>
  <c r="U24" i="7" s="1"/>
  <c r="V24" i="7" s="1"/>
  <c r="W24" i="7" s="1"/>
  <c r="X24" i="7" s="1"/>
  <c r="R25" i="7" s="1"/>
  <c r="S25" i="7" s="1"/>
  <c r="T25" i="7" s="1"/>
  <c r="U25" i="7" s="1"/>
  <c r="V25" i="7" s="1"/>
  <c r="W25" i="7" s="1"/>
  <c r="X25" i="7" s="1"/>
  <c r="R26" i="7" s="1"/>
  <c r="S26" i="7" s="1"/>
  <c r="T26" i="7" s="1"/>
  <c r="U26" i="7" s="1"/>
  <c r="V26" i="7" s="1"/>
  <c r="W26" i="7" s="1"/>
  <c r="X26" i="7" s="1"/>
  <c r="R27" i="7" s="1"/>
  <c r="S27" i="7" s="1"/>
  <c r="T27" i="7" s="1"/>
  <c r="U27" i="7" s="1"/>
  <c r="V27" i="7" s="1"/>
  <c r="W27" i="7" s="1"/>
  <c r="X27" i="7" s="1"/>
  <c r="R28" i="7" s="1"/>
  <c r="C27" i="7"/>
  <c r="D27" i="7" s="1"/>
  <c r="E27" i="7" s="1"/>
  <c r="F27" i="7" s="1"/>
  <c r="G27" i="7" s="1"/>
  <c r="H27" i="7" s="1"/>
  <c r="B28" i="7" s="1"/>
  <c r="A27" i="7"/>
  <c r="C16" i="7" l="1"/>
  <c r="D16" i="7" s="1"/>
  <c r="E16" i="7" s="1"/>
  <c r="F16" i="7" s="1"/>
  <c r="G16" i="7" s="1"/>
  <c r="H16" i="7" s="1"/>
  <c r="B17" i="7" s="1"/>
  <c r="A16" i="7"/>
  <c r="S28" i="7"/>
  <c r="T28" i="7" s="1"/>
  <c r="U28" i="7" s="1"/>
  <c r="V28" i="7" s="1"/>
  <c r="W28" i="7" s="1"/>
  <c r="Q28" i="7"/>
  <c r="C28" i="7"/>
  <c r="D28" i="7" s="1"/>
  <c r="E28" i="7" s="1"/>
  <c r="F28" i="7" s="1"/>
  <c r="G28" i="7" s="1"/>
  <c r="A28" i="7"/>
  <c r="Q26" i="7"/>
  <c r="Q27" i="7"/>
  <c r="Q24" i="7"/>
  <c r="Q23" i="7"/>
  <c r="Q25" i="7"/>
  <c r="K28" i="7"/>
  <c r="L28" i="7" s="1"/>
  <c r="M28" i="7" s="1"/>
  <c r="N28" i="7" s="1"/>
  <c r="O28" i="7" s="1"/>
  <c r="I28" i="7"/>
  <c r="X37" i="7"/>
  <c r="Z21" i="7"/>
  <c r="Z23" i="7"/>
  <c r="AA23" i="7" s="1"/>
  <c r="AB23" i="7" s="1"/>
  <c r="AC23" i="7" s="1"/>
  <c r="AD23" i="7" s="1"/>
  <c r="AE23" i="7" s="1"/>
  <c r="AF23" i="7" s="1"/>
  <c r="Z24" i="7" s="1"/>
  <c r="AA24" i="7" s="1"/>
  <c r="AB24" i="7" s="1"/>
  <c r="AC24" i="7" s="1"/>
  <c r="AD24" i="7" s="1"/>
  <c r="AE24" i="7" s="1"/>
  <c r="AF24" i="7" s="1"/>
  <c r="Z25" i="7" s="1"/>
  <c r="AA25" i="7" s="1"/>
  <c r="AB25" i="7" s="1"/>
  <c r="AC25" i="7" s="1"/>
  <c r="AD25" i="7" s="1"/>
  <c r="AE25" i="7" s="1"/>
  <c r="AF25" i="7" s="1"/>
  <c r="Z26" i="7" s="1"/>
  <c r="AA26" i="7" s="1"/>
  <c r="AB26" i="7" s="1"/>
  <c r="AC26" i="7" s="1"/>
  <c r="AD26" i="7" s="1"/>
  <c r="AE26" i="7" s="1"/>
  <c r="AF26" i="7" s="1"/>
  <c r="Z27" i="7" s="1"/>
  <c r="AA27" i="7" s="1"/>
  <c r="AB27" i="7" s="1"/>
  <c r="AC27" i="7" s="1"/>
  <c r="AD27" i="7" s="1"/>
  <c r="AE27" i="7" s="1"/>
  <c r="AF27" i="7" s="1"/>
  <c r="Z28" i="7" s="1"/>
  <c r="C17" i="7" l="1"/>
  <c r="D17" i="7" s="1"/>
  <c r="E17" i="7" s="1"/>
  <c r="F17" i="7" s="1"/>
  <c r="G17" i="7" s="1"/>
  <c r="H17" i="7" s="1"/>
  <c r="B18" i="7" s="1"/>
  <c r="A17" i="7"/>
  <c r="AF37" i="7"/>
  <c r="R30" i="7"/>
  <c r="R32" i="7"/>
  <c r="S32" i="7" s="1"/>
  <c r="T32" i="7" s="1"/>
  <c r="U32" i="7" s="1"/>
  <c r="V32" i="7" s="1"/>
  <c r="W32" i="7" s="1"/>
  <c r="X32" i="7" s="1"/>
  <c r="R33" i="7" s="1"/>
  <c r="S33" i="7" s="1"/>
  <c r="T33" i="7" s="1"/>
  <c r="U33" i="7" s="1"/>
  <c r="V33" i="7" s="1"/>
  <c r="W33" i="7" s="1"/>
  <c r="X33" i="7" s="1"/>
  <c r="R34" i="7" s="1"/>
  <c r="S34" i="7" s="1"/>
  <c r="T34" i="7" s="1"/>
  <c r="U34" i="7" s="1"/>
  <c r="V34" i="7" s="1"/>
  <c r="W34" i="7" s="1"/>
  <c r="X34" i="7" s="1"/>
  <c r="R35" i="7" s="1"/>
  <c r="S35" i="7" s="1"/>
  <c r="T35" i="7" s="1"/>
  <c r="U35" i="7" s="1"/>
  <c r="V35" i="7" s="1"/>
  <c r="W35" i="7" s="1"/>
  <c r="X35" i="7" s="1"/>
  <c r="R36" i="7" s="1"/>
  <c r="S36" i="7" s="1"/>
  <c r="T36" i="7" s="1"/>
  <c r="U36" i="7" s="1"/>
  <c r="V36" i="7" s="1"/>
  <c r="W36" i="7" s="1"/>
  <c r="X36" i="7" s="1"/>
  <c r="R37" i="7" s="1"/>
  <c r="Y25" i="7"/>
  <c r="Y26" i="7"/>
  <c r="Y27" i="7"/>
  <c r="Y24" i="7"/>
  <c r="Y23" i="7"/>
  <c r="AA28" i="7"/>
  <c r="AB28" i="7" s="1"/>
  <c r="AC28" i="7" s="1"/>
  <c r="AD28" i="7" s="1"/>
  <c r="AE28" i="7" s="1"/>
  <c r="Y28" i="7"/>
  <c r="C18" i="7" l="1"/>
  <c r="D18" i="7" s="1"/>
  <c r="E18" i="7" s="1"/>
  <c r="F18" i="7" s="1"/>
  <c r="G18" i="7" s="1"/>
  <c r="H18" i="7" s="1"/>
  <c r="B19" i="7" s="1"/>
  <c r="A18" i="7"/>
  <c r="Q37" i="7"/>
  <c r="S37" i="7"/>
  <c r="T37" i="7" s="1"/>
  <c r="U37" i="7" s="1"/>
  <c r="V37" i="7" s="1"/>
  <c r="W37" i="7" s="1"/>
  <c r="Q36" i="7"/>
  <c r="Q35" i="7"/>
  <c r="Q34" i="7"/>
  <c r="Q33" i="7"/>
  <c r="Q32" i="7"/>
  <c r="Z30" i="7"/>
  <c r="Z32" i="7"/>
  <c r="AA32" i="7" s="1"/>
  <c r="AB32" i="7" s="1"/>
  <c r="AC32" i="7" s="1"/>
  <c r="AD32" i="7" s="1"/>
  <c r="AE32" i="7" s="1"/>
  <c r="AF32" i="7" s="1"/>
  <c r="Z33" i="7" s="1"/>
  <c r="AA33" i="7" s="1"/>
  <c r="AB33" i="7" s="1"/>
  <c r="AC33" i="7" s="1"/>
  <c r="AD33" i="7" s="1"/>
  <c r="AE33" i="7" s="1"/>
  <c r="AF33" i="7" s="1"/>
  <c r="Z34" i="7" s="1"/>
  <c r="AA34" i="7" s="1"/>
  <c r="AB34" i="7" s="1"/>
  <c r="AC34" i="7" s="1"/>
  <c r="AD34" i="7" s="1"/>
  <c r="AE34" i="7" s="1"/>
  <c r="AF34" i="7" s="1"/>
  <c r="Z35" i="7" s="1"/>
  <c r="AA35" i="7" s="1"/>
  <c r="AB35" i="7" s="1"/>
  <c r="AC35" i="7" s="1"/>
  <c r="AD35" i="7" s="1"/>
  <c r="AE35" i="7" s="1"/>
  <c r="AF35" i="7" s="1"/>
  <c r="Z36" i="7" s="1"/>
  <c r="AA36" i="7" s="1"/>
  <c r="AB36" i="7" s="1"/>
  <c r="AC36" i="7" s="1"/>
  <c r="AD36" i="7" s="1"/>
  <c r="AE36" i="7" s="1"/>
  <c r="AF36" i="7" s="1"/>
  <c r="Z37" i="7" s="1"/>
  <c r="C19" i="7" l="1"/>
  <c r="D19" i="7" s="1"/>
  <c r="E19" i="7" s="1"/>
  <c r="F19" i="7" s="1"/>
  <c r="G19" i="7" s="1"/>
  <c r="A19" i="7"/>
  <c r="Y37" i="7"/>
  <c r="AA37" i="7"/>
  <c r="AB37" i="7" s="1"/>
  <c r="AC37" i="7" s="1"/>
  <c r="AD37" i="7" s="1"/>
  <c r="AE37" i="7" s="1"/>
  <c r="Y36" i="7"/>
  <c r="Y35" i="7"/>
  <c r="Y34" i="7"/>
  <c r="Y33" i="7"/>
  <c r="Y32" i="7"/>
</calcChain>
</file>

<file path=xl/sharedStrings.xml><?xml version="1.0" encoding="utf-8"?>
<sst xmlns="http://schemas.openxmlformats.org/spreadsheetml/2006/main" count="217" uniqueCount="35">
  <si>
    <t>Ma</t>
  </si>
  <si>
    <t>Di</t>
  </si>
  <si>
    <t>Wo</t>
  </si>
  <si>
    <t>Do</t>
  </si>
  <si>
    <t>Vr</t>
  </si>
  <si>
    <t>Za</t>
  </si>
  <si>
    <t>Zo</t>
  </si>
  <si>
    <t>b</t>
  </si>
  <si>
    <t>o</t>
  </si>
  <si>
    <t>g</t>
  </si>
  <si>
    <t>w</t>
  </si>
  <si>
    <t xml:space="preserve"> </t>
  </si>
  <si>
    <t>&lt;-Kopieer dit in de Arduino .INO file</t>
  </si>
  <si>
    <t>december</t>
  </si>
  <si>
    <t xml:space="preserve">&lt;- pas het jaar aan, om de kalender voor een ander jaar te maken. Kopieer dan de sheet naar een nieuwe tab.
</t>
  </si>
  <si>
    <t>Voor de papieren variant:  afdrukken op A4 en dubbelvouwen</t>
  </si>
  <si>
    <t>Vul in de blauwe vlakken de ophaaldagen in:</t>
  </si>
  <si>
    <t>Grijs: restcontainer</t>
  </si>
  <si>
    <t>Oranje: PMT container</t>
  </si>
  <si>
    <t>Groen: GFT container</t>
  </si>
  <si>
    <t>Blauw: papiercontainer</t>
  </si>
  <si>
    <t>gb</t>
  </si>
  <si>
    <t>},  // jan</t>
  </si>
  <si>
    <t>},  // dec</t>
  </si>
  <si>
    <t>},  // feb</t>
  </si>
  <si>
    <t>},  // jul</t>
  </si>
  <si>
    <t>},  // aug</t>
  </si>
  <si>
    <t>},  // mrt</t>
  </si>
  <si>
    <t>},  // apr</t>
  </si>
  <si>
    <t>},  // sep</t>
  </si>
  <si>
    <t>},  // okt</t>
  </si>
  <si>
    <t>},  // mei</t>
  </si>
  <si>
    <t>},  // jun</t>
  </si>
  <si>
    <t>},  // nov</t>
  </si>
  <si>
    <t>}};  // 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</si>
</sst>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3]mmmm"/>
    <numFmt numFmtId="165" formatCode="#"/>
    <numFmt numFmtId="166" formatCode="d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8"/>
      <name val="Arial Narrow"/>
      <family val="2"/>
    </font>
    <font>
      <sz val="8"/>
      <color theme="0"/>
      <name val="Arial Narrow"/>
      <family val="2"/>
    </font>
    <font>
      <sz val="9"/>
      <name val="Arial"/>
      <family val="2"/>
    </font>
    <font>
      <b/>
      <sz val="10"/>
      <color rgb="FF0070C0"/>
      <name val="Arial"/>
      <family val="2"/>
    </font>
    <font>
      <sz val="10"/>
      <color theme="0" tint="-4.9989318521683403E-2"/>
      <name val="Arial"/>
      <family val="2"/>
    </font>
    <font>
      <b/>
      <sz val="9"/>
      <name val="Arial Narrow"/>
      <family val="2"/>
    </font>
    <font>
      <sz val="10"/>
      <color rgb="FF0070C0"/>
      <name val="Arial"/>
      <family val="2"/>
    </font>
    <font>
      <b/>
      <sz val="10"/>
      <color theme="4" tint="-0.249977111117893"/>
      <name val="Arial"/>
      <family val="2"/>
    </font>
    <font>
      <sz val="12"/>
      <color rgb="FF00FF00"/>
      <name val="Arial"/>
      <family val="2"/>
    </font>
    <font>
      <sz val="10"/>
      <color rgb="FFC00000"/>
      <name val="Arial"/>
      <family val="2"/>
    </font>
    <font>
      <b/>
      <sz val="11"/>
      <color rgb="FFC00000"/>
      <name val="Arial"/>
      <family val="2"/>
    </font>
    <font>
      <b/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1" fontId="1" fillId="0" borderId="0" xfId="1" applyNumberFormat="1" applyAlignment="1">
      <alignment horizontal="centerContinuous"/>
    </xf>
    <xf numFmtId="0" fontId="1" fillId="0" borderId="0" xfId="1"/>
    <xf numFmtId="164" fontId="3" fillId="2" borderId="1" xfId="1" applyNumberFormat="1" applyFont="1" applyFill="1" applyBorder="1" applyAlignment="1">
      <alignment horizontal="centerContinuous" vertical="center"/>
    </xf>
    <xf numFmtId="0" fontId="3" fillId="2" borderId="2" xfId="1" applyFont="1" applyFill="1" applyBorder="1" applyAlignment="1">
      <alignment horizontal="centerContinuous" vertical="center"/>
    </xf>
    <xf numFmtId="0" fontId="3" fillId="2" borderId="3" xfId="1" applyFont="1" applyFill="1" applyBorder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7" fillId="0" borderId="0" xfId="1" applyFont="1"/>
    <xf numFmtId="0" fontId="1" fillId="0" borderId="0" xfId="1" applyAlignment="1">
      <alignment horizontal="center" vertical="center"/>
    </xf>
    <xf numFmtId="0" fontId="11" fillId="0" borderId="0" xfId="1" applyFont="1" applyAlignment="1">
      <alignment vertical="center"/>
    </xf>
    <xf numFmtId="166" fontId="10" fillId="3" borderId="10" xfId="1" applyNumberFormat="1" applyFont="1" applyFill="1" applyBorder="1" applyAlignment="1">
      <alignment horizontal="center" vertical="center"/>
    </xf>
    <xf numFmtId="166" fontId="10" fillId="5" borderId="10" xfId="1" applyNumberFormat="1" applyFont="1" applyFill="1" applyBorder="1" applyAlignment="1">
      <alignment horizontal="center" vertical="center"/>
    </xf>
    <xf numFmtId="166" fontId="10" fillId="4" borderId="10" xfId="1" applyNumberFormat="1" applyFont="1" applyFill="1" applyBorder="1" applyAlignment="1">
      <alignment horizontal="center" vertical="center"/>
    </xf>
    <xf numFmtId="166" fontId="10" fillId="6" borderId="1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/>
    </xf>
    <xf numFmtId="165" fontId="7" fillId="0" borderId="1" xfId="1" applyNumberFormat="1" applyFont="1" applyBorder="1" applyAlignment="1">
      <alignment horizontal="center" vertical="center"/>
    </xf>
    <xf numFmtId="165" fontId="7" fillId="0" borderId="2" xfId="1" applyNumberFormat="1" applyFont="1" applyBorder="1" applyAlignment="1">
      <alignment horizontal="center" vertical="center"/>
    </xf>
    <xf numFmtId="165" fontId="7" fillId="0" borderId="3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3" xfId="1" applyNumberFormat="1" applyFont="1" applyBorder="1" applyAlignment="1">
      <alignment horizontal="center" vertical="center"/>
    </xf>
    <xf numFmtId="165" fontId="7" fillId="0" borderId="5" xfId="1" applyNumberFormat="1" applyFont="1" applyBorder="1" applyAlignment="1">
      <alignment horizontal="center" vertical="center"/>
    </xf>
    <xf numFmtId="165" fontId="7" fillId="0" borderId="0" xfId="1" applyNumberFormat="1" applyFont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165" fontId="7" fillId="0" borderId="7" xfId="1" applyNumberFormat="1" applyFont="1" applyBorder="1" applyAlignment="1">
      <alignment horizontal="center" vertical="center"/>
    </xf>
    <xf numFmtId="165" fontId="7" fillId="0" borderId="8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5" fontId="9" fillId="0" borderId="9" xfId="1" applyNumberFormat="1" applyFont="1" applyBorder="1" applyAlignment="1">
      <alignment horizontal="center" vertical="center"/>
    </xf>
    <xf numFmtId="0" fontId="14" fillId="0" borderId="0" xfId="1" applyFont="1" applyAlignment="1">
      <alignment vertical="center"/>
    </xf>
    <xf numFmtId="0" fontId="1" fillId="0" borderId="0" xfId="1" applyAlignment="1">
      <alignment horizontal="left" vertical="center"/>
    </xf>
    <xf numFmtId="0" fontId="13" fillId="0" borderId="0" xfId="1" applyFont="1"/>
    <xf numFmtId="0" fontId="15" fillId="0" borderId="0" xfId="1" applyFont="1" applyAlignment="1">
      <alignment vertical="center"/>
    </xf>
    <xf numFmtId="0" fontId="15" fillId="0" borderId="13" xfId="1" applyFont="1" applyBorder="1" applyAlignment="1">
      <alignment vertical="center"/>
    </xf>
    <xf numFmtId="0" fontId="15" fillId="0" borderId="15" xfId="1" applyFont="1" applyBorder="1" applyAlignment="1">
      <alignment vertical="center"/>
    </xf>
    <xf numFmtId="0" fontId="16" fillId="0" borderId="11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1" xfId="1" applyFont="1" applyBorder="1" applyAlignment="1">
      <alignment horizontal="center" vertical="center"/>
    </xf>
    <xf numFmtId="0" fontId="16" fillId="0" borderId="12" xfId="1" applyFont="1" applyBorder="1" applyAlignment="1">
      <alignment horizontal="center" vertical="center"/>
    </xf>
    <xf numFmtId="0" fontId="16" fillId="0" borderId="14" xfId="1" applyFont="1" applyBorder="1" applyAlignment="1">
      <alignment horizontal="center" vertical="center"/>
    </xf>
    <xf numFmtId="0" fontId="14" fillId="7" borderId="16" xfId="1" applyFont="1" applyFill="1" applyBorder="1" applyAlignment="1">
      <alignment horizontal="center" vertical="center"/>
    </xf>
    <xf numFmtId="0" fontId="14" fillId="7" borderId="17" xfId="1" applyFont="1" applyFill="1" applyBorder="1" applyAlignment="1">
      <alignment horizontal="center" vertical="center"/>
    </xf>
    <xf numFmtId="0" fontId="14" fillId="7" borderId="18" xfId="1" applyFont="1" applyFill="1" applyBorder="1" applyAlignment="1">
      <alignment horizontal="center" vertical="center"/>
    </xf>
    <xf numFmtId="0" fontId="14" fillId="0" borderId="0" xfId="1" applyFont="1"/>
    <xf numFmtId="0" fontId="17" fillId="0" borderId="11" xfId="1" applyFont="1" applyBorder="1"/>
    <xf numFmtId="0" fontId="17" fillId="0" borderId="12" xfId="1" applyFont="1" applyBorder="1" applyAlignment="1">
      <alignment horizontal="center" vertical="center"/>
    </xf>
    <xf numFmtId="0" fontId="17" fillId="0" borderId="13" xfId="1" applyFont="1" applyBorder="1" applyAlignment="1">
      <alignment horizontal="left" vertical="center"/>
    </xf>
    <xf numFmtId="0" fontId="17" fillId="0" borderId="0" xfId="1" applyFont="1" applyAlignment="1">
      <alignment horizontal="center" vertical="center"/>
    </xf>
    <xf numFmtId="0" fontId="17" fillId="0" borderId="19" xfId="1" applyFont="1" applyBorder="1" applyAlignment="1">
      <alignment horizontal="left" vertical="center"/>
    </xf>
    <xf numFmtId="0" fontId="17" fillId="0" borderId="20" xfId="1" applyFont="1" applyBorder="1" applyAlignment="1">
      <alignment horizontal="center" vertical="center"/>
    </xf>
    <xf numFmtId="1" fontId="2" fillId="0" borderId="0" xfId="1" applyNumberFormat="1" applyFont="1" applyAlignment="1" applyProtection="1">
      <alignment vertical="top"/>
      <protection locked="0"/>
    </xf>
    <xf numFmtId="0" fontId="15" fillId="0" borderId="19" xfId="1" applyFont="1" applyBorder="1" applyAlignment="1">
      <alignment vertical="center"/>
    </xf>
    <xf numFmtId="0" fontId="15" fillId="0" borderId="20" xfId="1" applyFont="1" applyBorder="1" applyAlignment="1">
      <alignment vertical="center"/>
    </xf>
    <xf numFmtId="0" fontId="15" fillId="0" borderId="21" xfId="1" applyFont="1" applyBorder="1" applyAlignment="1">
      <alignment vertical="center"/>
    </xf>
    <xf numFmtId="0" fontId="17" fillId="0" borderId="13" xfId="1" applyFont="1" applyBorder="1"/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5" xfId="1" applyBorder="1" applyAlignment="1">
      <alignment horizontal="left" vertical="center"/>
    </xf>
    <xf numFmtId="0" fontId="1" fillId="0" borderId="15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22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 vertical="center"/>
    </xf>
    <xf numFmtId="0" fontId="6" fillId="2" borderId="23" xfId="1" applyFont="1" applyFill="1" applyBorder="1" applyAlignment="1">
      <alignment horizontal="center" vertical="center"/>
    </xf>
    <xf numFmtId="166" fontId="19" fillId="4" borderId="10" xfId="1" applyNumberFormat="1" applyFont="1" applyFill="1" applyBorder="1" applyAlignment="1">
      <alignment horizontal="center" vertical="center"/>
    </xf>
    <xf numFmtId="0" fontId="16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2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22" fillId="0" borderId="0" xfId="1" applyFont="1" applyAlignment="1">
      <alignment vertical="center"/>
    </xf>
    <xf numFmtId="0" fontId="1" fillId="0" borderId="0" xfId="1" applyAlignment="1">
      <alignment horizontal="center"/>
    </xf>
    <xf numFmtId="1" fontId="2" fillId="0" borderId="8" xfId="1" applyNumberFormat="1" applyFont="1" applyBorder="1" applyAlignment="1" applyProtection="1">
      <alignment horizontal="center" vertical="top"/>
      <protection locked="0"/>
    </xf>
    <xf numFmtId="0" fontId="18" fillId="0" borderId="0" xfId="1" applyFont="1" applyAlignment="1">
      <alignment horizontal="center" vertical="top"/>
    </xf>
    <xf numFmtId="0" fontId="1" fillId="0" borderId="0" xfId="1" applyAlignment="1">
      <alignment horizontal="left" vertical="top" wrapText="1"/>
    </xf>
    <xf numFmtId="1" fontId="2" fillId="0" borderId="0" xfId="1" applyNumberFormat="1" applyFont="1" applyAlignment="1" applyProtection="1">
      <alignment horizontal="center" vertical="top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FF00"/>
      <color rgb="FFFF6600"/>
      <color rgb="FF990099"/>
      <color rgb="FF396436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3108DE-4AD9-4A6D-9A6D-24E6755C9AD4}">
  <dimension ref="A1:BO54"/>
  <sheetViews>
    <sheetView showGridLines="0" tabSelected="1" zoomScale="90" zoomScaleNormal="90" workbookViewId="0">
      <selection activeCell="AK41" sqref="AK41"/>
    </sheetView>
  </sheetViews>
  <sheetFormatPr defaultColWidth="9.109375" defaultRowHeight="13.2" x14ac:dyDescent="0.25"/>
  <cols>
    <col min="1" max="1" width="2.109375" style="11" customWidth="1"/>
    <col min="2" max="8" width="4.33203125" style="2" customWidth="1"/>
    <col min="9" max="9" width="2.109375" style="2" customWidth="1"/>
    <col min="10" max="16" width="4.33203125" style="2" customWidth="1"/>
    <col min="17" max="17" width="6" style="2" customWidth="1"/>
    <col min="18" max="24" width="4.33203125" style="2" customWidth="1"/>
    <col min="25" max="25" width="2.109375" style="2" customWidth="1"/>
    <col min="26" max="31" width="4.33203125" style="2" customWidth="1"/>
    <col min="32" max="32" width="4.109375" style="2" customWidth="1"/>
    <col min="33" max="33" width="1.44140625" style="2" customWidth="1"/>
    <col min="34" max="34" width="3.33203125" style="47" customWidth="1"/>
    <col min="35" max="66" width="2.44140625" style="10" customWidth="1"/>
    <col min="67" max="67" width="3.33203125" style="74" customWidth="1"/>
    <col min="68" max="16384" width="9.109375" style="2"/>
  </cols>
  <sheetData>
    <row r="1" spans="1:67" ht="36" customHeight="1" x14ac:dyDescent="0.25">
      <c r="A1" s="16"/>
      <c r="X1" s="54"/>
      <c r="Y1" s="54"/>
      <c r="Z1" s="54"/>
      <c r="AA1" s="78">
        <f>W11-1</f>
        <v>2023</v>
      </c>
      <c r="AB1" s="78"/>
      <c r="AC1" s="78"/>
      <c r="AD1" s="78"/>
      <c r="AE1" s="78"/>
      <c r="AF1" s="1"/>
      <c r="AH1" s="2"/>
      <c r="AI1" s="2" t="s">
        <v>16</v>
      </c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7" s="6" customFormat="1" ht="17.399999999999999" x14ac:dyDescent="0.25">
      <c r="A2" s="79">
        <v>2024</v>
      </c>
      <c r="B2" s="79"/>
      <c r="C2" s="80" t="s">
        <v>14</v>
      </c>
      <c r="D2" s="80"/>
      <c r="E2" s="80"/>
      <c r="F2" s="80"/>
      <c r="G2" s="80"/>
      <c r="H2" s="8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Z2" s="3" t="s">
        <v>13</v>
      </c>
      <c r="AA2" s="4"/>
      <c r="AB2" s="4"/>
      <c r="AC2" s="4"/>
      <c r="AD2" s="4"/>
      <c r="AE2" s="4"/>
      <c r="AF2" s="5"/>
      <c r="AH2" s="2"/>
      <c r="AI2" s="2">
        <v>1</v>
      </c>
      <c r="AJ2" s="2" t="s">
        <v>17</v>
      </c>
      <c r="AK2" s="2"/>
      <c r="AL2" s="2"/>
      <c r="AM2" s="2"/>
      <c r="AN2" s="2"/>
      <c r="AO2" s="2"/>
      <c r="AP2" s="2"/>
      <c r="AQ2" s="2"/>
      <c r="AR2" s="2"/>
      <c r="AS2" s="77">
        <v>10</v>
      </c>
      <c r="AT2" s="77"/>
      <c r="AU2" s="2" t="s">
        <v>17</v>
      </c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75"/>
    </row>
    <row r="3" spans="1:67" ht="18" customHeight="1" x14ac:dyDescent="0.25">
      <c r="C3" s="80"/>
      <c r="D3" s="80"/>
      <c r="E3" s="80"/>
      <c r="F3" s="80"/>
      <c r="G3" s="80"/>
      <c r="H3" s="80"/>
      <c r="Y3" s="9"/>
      <c r="Z3" s="7" t="s">
        <v>0</v>
      </c>
      <c r="AA3" s="7" t="s">
        <v>1</v>
      </c>
      <c r="AB3" s="7" t="s">
        <v>2</v>
      </c>
      <c r="AC3" s="7" t="s">
        <v>3</v>
      </c>
      <c r="AD3" s="7" t="s">
        <v>4</v>
      </c>
      <c r="AE3" s="8" t="s">
        <v>5</v>
      </c>
      <c r="AF3" s="8" t="s">
        <v>6</v>
      </c>
      <c r="AH3" s="2"/>
      <c r="AI3" s="2">
        <v>2</v>
      </c>
      <c r="AJ3" s="2" t="s">
        <v>18</v>
      </c>
      <c r="AK3" s="2"/>
      <c r="AL3" s="2"/>
      <c r="AM3" s="2"/>
      <c r="AN3" s="2"/>
      <c r="AO3" s="2"/>
      <c r="AP3" s="2"/>
      <c r="AQ3" s="2"/>
      <c r="AR3" s="2"/>
      <c r="AS3" s="77">
        <v>20</v>
      </c>
      <c r="AT3" s="77"/>
      <c r="AU3" s="2" t="s">
        <v>18</v>
      </c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74" t="e">
        <f>AI3&amp;AJ3&amp;AK3&amp;AL3&amp;AM3&amp;AN3&amp;AO3&amp;AP3&amp;AQ3&amp;AR3&amp;#REF!&amp;AS3&amp;AU3&amp;AV3&amp;AW3&amp;AX3&amp;AY3&amp;AZ3&amp;BA3&amp;BB3&amp;BC3&amp;BD3&amp;BE3&amp;BF3&amp;BG3&amp;BH3&amp;BI3&amp;BJ3&amp;BK3&amp;BL3&amp;BM3</f>
        <v>#REF!</v>
      </c>
    </row>
    <row r="4" spans="1:67" ht="15.6" x14ac:dyDescent="0.25">
      <c r="C4" s="80"/>
      <c r="D4" s="80"/>
      <c r="E4" s="80"/>
      <c r="F4" s="80"/>
      <c r="G4" s="80"/>
      <c r="H4" s="80"/>
      <c r="Y4" s="11"/>
      <c r="Z4" s="17">
        <v>0</v>
      </c>
      <c r="AA4" s="18">
        <v>0</v>
      </c>
      <c r="AB4" s="18">
        <v>0</v>
      </c>
      <c r="AC4" s="18">
        <v>0</v>
      </c>
      <c r="AD4" s="19">
        <v>1</v>
      </c>
      <c r="AE4" s="20">
        <v>2</v>
      </c>
      <c r="AF4" s="21">
        <v>3</v>
      </c>
      <c r="AH4" s="2"/>
      <c r="AI4" s="2">
        <v>3</v>
      </c>
      <c r="AJ4" s="2" t="s">
        <v>19</v>
      </c>
      <c r="AK4" s="2"/>
      <c r="AL4" s="2"/>
      <c r="AM4" s="2"/>
      <c r="AN4" s="2"/>
      <c r="AO4" s="2"/>
      <c r="AP4" s="2"/>
      <c r="AQ4" s="2"/>
      <c r="AR4" s="2"/>
      <c r="AS4" s="77">
        <v>30</v>
      </c>
      <c r="AT4" s="77"/>
      <c r="AU4" s="2" t="s">
        <v>19</v>
      </c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76"/>
    </row>
    <row r="5" spans="1:67" ht="15.6" x14ac:dyDescent="0.25">
      <c r="C5" s="80"/>
      <c r="D5" s="80"/>
      <c r="E5" s="80"/>
      <c r="F5" s="80"/>
      <c r="G5" s="80"/>
      <c r="H5" s="80"/>
      <c r="Y5" s="11"/>
      <c r="Z5" s="14">
        <v>4</v>
      </c>
      <c r="AA5" s="15">
        <v>5</v>
      </c>
      <c r="AB5" s="23">
        <v>6</v>
      </c>
      <c r="AC5" s="23">
        <v>7</v>
      </c>
      <c r="AD5" s="24">
        <v>8</v>
      </c>
      <c r="AE5" s="25">
        <v>9</v>
      </c>
      <c r="AF5" s="26">
        <v>10</v>
      </c>
      <c r="AH5" s="2"/>
      <c r="AI5" s="2">
        <v>4</v>
      </c>
      <c r="AJ5" s="2" t="s">
        <v>20</v>
      </c>
      <c r="AK5" s="2"/>
      <c r="AL5" s="2"/>
      <c r="AM5" s="2"/>
      <c r="AN5" s="2"/>
      <c r="AO5" s="2"/>
      <c r="AP5" s="2"/>
      <c r="AQ5" s="2"/>
      <c r="AR5" s="2"/>
      <c r="AS5" s="77">
        <v>40</v>
      </c>
      <c r="AT5" s="77"/>
      <c r="AU5" s="2" t="s">
        <v>20</v>
      </c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74" t="e">
        <f>AI5&amp;AJ5&amp;AK5&amp;AL5&amp;AM5&amp;AN5&amp;AO5&amp;AP5&amp;AQ5&amp;AR5&amp;#REF!&amp;AS5&amp;AU5&amp;AV5&amp;AW5&amp;AX5&amp;AY5&amp;AZ5&amp;BA5&amp;BB5&amp;BC5&amp;BD5&amp;BE5&amp;BF5&amp;BG5&amp;BH5&amp;BI5&amp;BJ5&amp;BK5&amp;BL5&amp;BM5</f>
        <v>#REF!</v>
      </c>
    </row>
    <row r="6" spans="1:67" ht="15.6" x14ac:dyDescent="0.25">
      <c r="C6" s="80" t="s">
        <v>15</v>
      </c>
      <c r="D6" s="80"/>
      <c r="E6" s="80"/>
      <c r="F6" s="80"/>
      <c r="G6" s="80"/>
      <c r="H6" s="80"/>
      <c r="Y6" s="11"/>
      <c r="Z6" s="22">
        <v>11</v>
      </c>
      <c r="AA6" s="12">
        <v>12</v>
      </c>
      <c r="AB6" s="23">
        <v>13</v>
      </c>
      <c r="AC6" s="13">
        <v>14</v>
      </c>
      <c r="AD6" s="24">
        <v>15</v>
      </c>
      <c r="AE6" s="25">
        <v>16</v>
      </c>
      <c r="AF6" s="26">
        <v>17</v>
      </c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76"/>
    </row>
    <row r="7" spans="1:67" ht="15.6" x14ac:dyDescent="0.3">
      <c r="C7" s="80"/>
      <c r="D7" s="80"/>
      <c r="E7" s="80"/>
      <c r="F7" s="80"/>
      <c r="G7" s="80"/>
      <c r="H7" s="80"/>
      <c r="Y7" s="11"/>
      <c r="Z7" s="22">
        <v>18</v>
      </c>
      <c r="AA7" s="15">
        <v>19</v>
      </c>
      <c r="AB7" s="23">
        <v>20</v>
      </c>
      <c r="AC7" s="23">
        <v>21</v>
      </c>
      <c r="AD7" s="24">
        <v>22</v>
      </c>
      <c r="AE7" s="25">
        <v>23</v>
      </c>
      <c r="AF7" s="26">
        <v>24</v>
      </c>
      <c r="AI7" s="38">
        <v>1</v>
      </c>
      <c r="AJ7" s="39">
        <v>2</v>
      </c>
      <c r="AK7" s="39">
        <v>3</v>
      </c>
      <c r="AL7" s="39">
        <v>4</v>
      </c>
      <c r="AM7" s="39">
        <v>5</v>
      </c>
      <c r="AN7" s="39">
        <v>6</v>
      </c>
      <c r="AO7" s="39">
        <v>7</v>
      </c>
      <c r="AP7" s="39">
        <v>8</v>
      </c>
      <c r="AQ7" s="39">
        <v>9</v>
      </c>
      <c r="AR7" s="39">
        <v>10</v>
      </c>
      <c r="AS7" s="39">
        <v>11</v>
      </c>
      <c r="AT7" s="39">
        <v>12</v>
      </c>
      <c r="AU7" s="39">
        <v>13</v>
      </c>
      <c r="AV7" s="39">
        <v>14</v>
      </c>
      <c r="AW7" s="39">
        <v>15</v>
      </c>
      <c r="AX7" s="39">
        <v>16</v>
      </c>
      <c r="AY7" s="39">
        <v>17</v>
      </c>
      <c r="AZ7" s="39">
        <v>18</v>
      </c>
      <c r="BA7" s="39">
        <v>19</v>
      </c>
      <c r="BB7" s="39">
        <v>20</v>
      </c>
      <c r="BC7" s="39">
        <v>21</v>
      </c>
      <c r="BD7" s="39">
        <v>22</v>
      </c>
      <c r="BE7" s="39">
        <v>23</v>
      </c>
      <c r="BF7" s="39">
        <v>24</v>
      </c>
      <c r="BG7" s="39">
        <v>25</v>
      </c>
      <c r="BH7" s="39">
        <v>26</v>
      </c>
      <c r="BI7" s="39">
        <v>27</v>
      </c>
      <c r="BJ7" s="39">
        <v>28</v>
      </c>
      <c r="BK7" s="39">
        <v>29</v>
      </c>
      <c r="BL7" s="39">
        <v>30</v>
      </c>
      <c r="BM7" s="40">
        <v>31</v>
      </c>
      <c r="BN7" s="71"/>
    </row>
    <row r="8" spans="1:67" ht="15.6" x14ac:dyDescent="0.25">
      <c r="C8" s="80"/>
      <c r="D8" s="80"/>
      <c r="E8" s="80"/>
      <c r="F8" s="80"/>
      <c r="G8" s="80"/>
      <c r="H8" s="80"/>
      <c r="Y8" s="11"/>
      <c r="Z8" s="22">
        <v>25</v>
      </c>
      <c r="AA8" s="23">
        <v>26</v>
      </c>
      <c r="AB8" s="12">
        <v>27</v>
      </c>
      <c r="AC8" s="23">
        <v>28</v>
      </c>
      <c r="AD8" s="24">
        <v>29</v>
      </c>
      <c r="AE8" s="25">
        <v>30</v>
      </c>
      <c r="AF8" s="26">
        <v>31</v>
      </c>
      <c r="AH8" s="47">
        <v>12</v>
      </c>
      <c r="AI8" s="45"/>
      <c r="AJ8" s="44"/>
      <c r="AK8" s="44"/>
      <c r="AL8" s="44" t="s">
        <v>7</v>
      </c>
      <c r="AM8" s="44" t="s">
        <v>9</v>
      </c>
      <c r="AN8" s="44"/>
      <c r="AO8" s="44"/>
      <c r="AP8" s="44"/>
      <c r="AQ8" s="44"/>
      <c r="AR8" s="44"/>
      <c r="AS8" s="44"/>
      <c r="AT8" s="44" t="s">
        <v>10</v>
      </c>
      <c r="AU8" s="44"/>
      <c r="AV8" s="44" t="s">
        <v>8</v>
      </c>
      <c r="AW8" s="44"/>
      <c r="AX8" s="44"/>
      <c r="AY8" s="44"/>
      <c r="AZ8" s="44"/>
      <c r="BA8" s="44" t="s">
        <v>9</v>
      </c>
      <c r="BB8" s="44"/>
      <c r="BC8" s="44"/>
      <c r="BD8" s="44"/>
      <c r="BE8" s="44"/>
      <c r="BF8" s="44"/>
      <c r="BG8" s="44"/>
      <c r="BH8" s="44"/>
      <c r="BI8" s="44" t="s">
        <v>10</v>
      </c>
      <c r="BJ8" s="44"/>
      <c r="BK8" s="44"/>
      <c r="BL8" s="44"/>
      <c r="BM8" s="46"/>
      <c r="BN8" s="72"/>
      <c r="BO8" s="76">
        <f>COUNTA(AI8:BM8)</f>
        <v>6</v>
      </c>
    </row>
    <row r="9" spans="1:67" ht="15.6" x14ac:dyDescent="0.25">
      <c r="A9" s="11" t="str">
        <f>IF(B9=0,"",WEEKNUM(DATE($G$11,MONTH($B$30),B9),21))</f>
        <v/>
      </c>
      <c r="Y9" s="11"/>
      <c r="Z9" s="27">
        <v>0</v>
      </c>
      <c r="AA9" s="28">
        <v>0</v>
      </c>
      <c r="AB9" s="28">
        <v>0</v>
      </c>
      <c r="AC9" s="28">
        <v>0</v>
      </c>
      <c r="AD9" s="29">
        <v>0</v>
      </c>
      <c r="AE9" s="30">
        <v>0</v>
      </c>
      <c r="AF9" s="31">
        <v>12</v>
      </c>
      <c r="AH9" s="47" t="s">
        <v>11</v>
      </c>
      <c r="AI9" s="55" t="str">
        <f>IF(RIGHT(AI8,1)="w",1,IF(RIGHT(AI8,1)="o",2,IF(RIGHT(AI8,1)="g",3,IF(RIGHT(AI8,1)="b",4,0))))+IF(LEN(AI8)=2,IF(LEFT(AI8,1)="w",10,IF(LEFT(AI8,1)="o",20,IF(LEFT(AI8,1)="g",30,IF(LEFT(AI8,1)="b",40,0)))))&amp;","</f>
        <v>0,</v>
      </c>
      <c r="AJ9" s="56" t="str">
        <f t="shared" ref="AJ9:BM9" si="0">IF(RIGHT(AJ8,1)="w",1,IF(RIGHT(AJ8,1)="o",2,IF(RIGHT(AJ8,1)="g",3,IF(RIGHT(AJ8,1)="b",4,0))))+IF(LEN(AJ8)=2,IF(LEFT(AJ8,1)="w",10,IF(LEFT(AJ8,1)="o",20,IF(LEFT(AJ8,1)="g",30,IF(LEFT(AJ8,1)="b",40,0)))))&amp;","</f>
        <v>0,</v>
      </c>
      <c r="AK9" s="56" t="str">
        <f t="shared" si="0"/>
        <v>0,</v>
      </c>
      <c r="AL9" s="56" t="str">
        <f t="shared" si="0"/>
        <v>4,</v>
      </c>
      <c r="AM9" s="56" t="str">
        <f t="shared" si="0"/>
        <v>3,</v>
      </c>
      <c r="AN9" s="56" t="str">
        <f t="shared" si="0"/>
        <v>0,</v>
      </c>
      <c r="AO9" s="56" t="str">
        <f t="shared" si="0"/>
        <v>0,</v>
      </c>
      <c r="AP9" s="56" t="str">
        <f t="shared" si="0"/>
        <v>0,</v>
      </c>
      <c r="AQ9" s="56" t="str">
        <f t="shared" si="0"/>
        <v>0,</v>
      </c>
      <c r="AR9" s="56" t="str">
        <f t="shared" si="0"/>
        <v>0,</v>
      </c>
      <c r="AS9" s="56" t="str">
        <f t="shared" si="0"/>
        <v>0,</v>
      </c>
      <c r="AT9" s="56" t="str">
        <f t="shared" si="0"/>
        <v>1,</v>
      </c>
      <c r="AU9" s="56" t="str">
        <f t="shared" si="0"/>
        <v>0,</v>
      </c>
      <c r="AV9" s="56" t="str">
        <f t="shared" si="0"/>
        <v>2,</v>
      </c>
      <c r="AW9" s="56" t="str">
        <f t="shared" si="0"/>
        <v>0,</v>
      </c>
      <c r="AX9" s="56" t="str">
        <f t="shared" si="0"/>
        <v>0,</v>
      </c>
      <c r="AY9" s="56" t="str">
        <f t="shared" si="0"/>
        <v>0,</v>
      </c>
      <c r="AZ9" s="56" t="str">
        <f t="shared" si="0"/>
        <v>0,</v>
      </c>
      <c r="BA9" s="56" t="str">
        <f t="shared" si="0"/>
        <v>3,</v>
      </c>
      <c r="BB9" s="56" t="str">
        <f t="shared" si="0"/>
        <v>0,</v>
      </c>
      <c r="BC9" s="56" t="str">
        <f t="shared" si="0"/>
        <v>0,</v>
      </c>
      <c r="BD9" s="56" t="str">
        <f t="shared" si="0"/>
        <v>0,</v>
      </c>
      <c r="BE9" s="56" t="str">
        <f t="shared" si="0"/>
        <v>0,</v>
      </c>
      <c r="BF9" s="56" t="str">
        <f t="shared" si="0"/>
        <v>0,</v>
      </c>
      <c r="BG9" s="56" t="str">
        <f t="shared" si="0"/>
        <v>0,</v>
      </c>
      <c r="BH9" s="56" t="str">
        <f t="shared" si="0"/>
        <v>0,</v>
      </c>
      <c r="BI9" s="56" t="str">
        <f t="shared" si="0"/>
        <v>1,</v>
      </c>
      <c r="BJ9" s="56" t="str">
        <f t="shared" si="0"/>
        <v>0,</v>
      </c>
      <c r="BK9" s="56" t="str">
        <f t="shared" si="0"/>
        <v>0,</v>
      </c>
      <c r="BL9" s="56" t="str">
        <f t="shared" si="0"/>
        <v>0,</v>
      </c>
      <c r="BM9" s="57" t="str">
        <f t="shared" si="0"/>
        <v>0,</v>
      </c>
      <c r="BN9" s="35" t="s">
        <v>23</v>
      </c>
      <c r="BO9" s="74" t="str">
        <f>"{"&amp;AI9&amp;AJ9&amp;AK9&amp;AL9&amp;AM9&amp;AN9&amp;AO9&amp;AP9&amp;AQ9&amp;AR9&amp;AS9&amp;AT9&amp;AU9&amp;AV9&amp;AW9&amp;AX9&amp;AY9&amp;AZ9&amp;BA9&amp;BB9&amp;BC9&amp;BD9&amp;BE9&amp;BF9&amp;BG9&amp;BH9&amp;BI9&amp;BJ9&amp;BK9&amp;BL9&amp;LEFT(BM9,1)&amp;BN9</f>
        <v>{0,0,0,4,3,0,0,0,0,0,0,1,0,2,0,0,0,0,3,0,0,0,0,0,0,0,1,0,0,0,0},  // dec</v>
      </c>
    </row>
    <row r="11" spans="1:67" ht="36" customHeight="1" x14ac:dyDescent="0.3">
      <c r="A11" s="16"/>
      <c r="C11" s="1"/>
      <c r="D11" s="1"/>
      <c r="E11" s="1"/>
      <c r="F11" s="1"/>
      <c r="G11" s="81">
        <f>$A2</f>
        <v>2024</v>
      </c>
      <c r="H11" s="81"/>
      <c r="I11" s="81"/>
      <c r="J11" s="81"/>
      <c r="K11" s="8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81">
        <f>$A2</f>
        <v>2024</v>
      </c>
      <c r="X11" s="81"/>
      <c r="Y11" s="81"/>
      <c r="Z11" s="81"/>
      <c r="AA11" s="81"/>
      <c r="AB11" s="1"/>
      <c r="AC11" s="1"/>
      <c r="AD11" s="1"/>
      <c r="AE11" s="1"/>
      <c r="AF11" s="1"/>
      <c r="AI11" s="38">
        <v>1</v>
      </c>
      <c r="AJ11" s="39">
        <v>2</v>
      </c>
      <c r="AK11" s="39">
        <v>3</v>
      </c>
      <c r="AL11" s="39">
        <v>4</v>
      </c>
      <c r="AM11" s="39">
        <v>5</v>
      </c>
      <c r="AN11" s="39">
        <v>6</v>
      </c>
      <c r="AO11" s="39">
        <v>7</v>
      </c>
      <c r="AP11" s="39">
        <v>8</v>
      </c>
      <c r="AQ11" s="39">
        <v>9</v>
      </c>
      <c r="AR11" s="39">
        <v>10</v>
      </c>
      <c r="AS11" s="39">
        <v>11</v>
      </c>
      <c r="AT11" s="39">
        <v>12</v>
      </c>
      <c r="AU11" s="39">
        <v>13</v>
      </c>
      <c r="AV11" s="39">
        <v>14</v>
      </c>
      <c r="AW11" s="39">
        <v>15</v>
      </c>
      <c r="AX11" s="39">
        <v>16</v>
      </c>
      <c r="AY11" s="39">
        <v>17</v>
      </c>
      <c r="AZ11" s="39">
        <v>18</v>
      </c>
      <c r="BA11" s="39">
        <v>19</v>
      </c>
      <c r="BB11" s="39">
        <v>20</v>
      </c>
      <c r="BC11" s="39">
        <v>21</v>
      </c>
      <c r="BD11" s="39">
        <v>22</v>
      </c>
      <c r="BE11" s="39">
        <v>23</v>
      </c>
      <c r="BF11" s="39">
        <v>24</v>
      </c>
      <c r="BG11" s="39">
        <v>25</v>
      </c>
      <c r="BH11" s="39">
        <v>26</v>
      </c>
      <c r="BI11" s="39">
        <v>27</v>
      </c>
      <c r="BJ11" s="39">
        <v>28</v>
      </c>
      <c r="BK11" s="39">
        <v>29</v>
      </c>
      <c r="BL11" s="39">
        <v>30</v>
      </c>
      <c r="BM11" s="40">
        <v>31</v>
      </c>
      <c r="BN11" s="71"/>
    </row>
    <row r="12" spans="1:67" s="6" customFormat="1" ht="17.399999999999999" x14ac:dyDescent="0.3">
      <c r="A12" s="11"/>
      <c r="B12" s="3">
        <f>DATE($A$2,H19,1)</f>
        <v>45292</v>
      </c>
      <c r="C12" s="4"/>
      <c r="D12" s="4"/>
      <c r="E12" s="4"/>
      <c r="F12" s="4"/>
      <c r="G12" s="4"/>
      <c r="H12" s="5"/>
      <c r="J12" s="3">
        <f>DATE($A$2,P19,1)</f>
        <v>45323</v>
      </c>
      <c r="K12" s="4"/>
      <c r="L12" s="4"/>
      <c r="M12" s="4"/>
      <c r="N12" s="4"/>
      <c r="O12" s="4"/>
      <c r="P12" s="5"/>
      <c r="R12" s="3">
        <f>DATE($A$2,X19,1)</f>
        <v>45474</v>
      </c>
      <c r="S12" s="4"/>
      <c r="T12" s="4"/>
      <c r="U12" s="4"/>
      <c r="V12" s="4"/>
      <c r="W12" s="4"/>
      <c r="X12" s="5"/>
      <c r="Z12" s="3">
        <f>DATE($A$2,AF19,1)</f>
        <v>45505</v>
      </c>
      <c r="AA12" s="4"/>
      <c r="AB12" s="4"/>
      <c r="AC12" s="4"/>
      <c r="AD12" s="4"/>
      <c r="AE12" s="4"/>
      <c r="AF12" s="5"/>
      <c r="AH12" s="32">
        <v>1</v>
      </c>
      <c r="AI12" s="45"/>
      <c r="AJ12" s="44" t="s">
        <v>21</v>
      </c>
      <c r="AK12" s="44"/>
      <c r="AL12" s="44" t="s">
        <v>8</v>
      </c>
      <c r="AM12" s="44"/>
      <c r="AN12" s="44"/>
      <c r="AO12" s="44"/>
      <c r="AP12" s="44"/>
      <c r="AQ12" s="44" t="s">
        <v>10</v>
      </c>
      <c r="AR12" s="44"/>
      <c r="AS12" s="44"/>
      <c r="AT12" s="44"/>
      <c r="AU12" s="44"/>
      <c r="AV12" s="44"/>
      <c r="AW12" s="44"/>
      <c r="AX12" s="44" t="s">
        <v>9</v>
      </c>
      <c r="AY12" s="44"/>
      <c r="AZ12" s="44"/>
      <c r="BA12" s="44"/>
      <c r="BB12" s="44"/>
      <c r="BC12" s="44"/>
      <c r="BD12" s="44"/>
      <c r="BE12" s="44" t="s">
        <v>10</v>
      </c>
      <c r="BF12" s="44"/>
      <c r="BG12" s="44" t="s">
        <v>8</v>
      </c>
      <c r="BH12" s="44"/>
      <c r="BI12" s="44"/>
      <c r="BJ12" s="44"/>
      <c r="BK12" s="44" t="s">
        <v>7</v>
      </c>
      <c r="BL12" s="44" t="s">
        <v>9</v>
      </c>
      <c r="BM12" s="46"/>
      <c r="BN12" s="72"/>
      <c r="BO12" s="76">
        <f>COUNTA(AI12:BM12)</f>
        <v>8</v>
      </c>
    </row>
    <row r="13" spans="1:67" ht="18" customHeight="1" x14ac:dyDescent="0.25">
      <c r="B13" s="65" t="s">
        <v>0</v>
      </c>
      <c r="C13" s="67" t="s">
        <v>1</v>
      </c>
      <c r="D13" s="67" t="s">
        <v>2</v>
      </c>
      <c r="E13" s="67" t="s">
        <v>3</v>
      </c>
      <c r="F13" s="66" t="s">
        <v>4</v>
      </c>
      <c r="G13" s="69" t="s">
        <v>5</v>
      </c>
      <c r="H13" s="68" t="s">
        <v>6</v>
      </c>
      <c r="I13" s="9"/>
      <c r="J13" s="65" t="s">
        <v>0</v>
      </c>
      <c r="K13" s="67" t="s">
        <v>1</v>
      </c>
      <c r="L13" s="67" t="s">
        <v>2</v>
      </c>
      <c r="M13" s="67" t="s">
        <v>3</v>
      </c>
      <c r="N13" s="66" t="s">
        <v>4</v>
      </c>
      <c r="O13" s="69" t="s">
        <v>5</v>
      </c>
      <c r="P13" s="68" t="s">
        <v>6</v>
      </c>
      <c r="Q13" s="9"/>
      <c r="R13" s="65" t="s">
        <v>0</v>
      </c>
      <c r="S13" s="67" t="s">
        <v>1</v>
      </c>
      <c r="T13" s="67" t="s">
        <v>2</v>
      </c>
      <c r="U13" s="67" t="s">
        <v>3</v>
      </c>
      <c r="V13" s="66" t="s">
        <v>4</v>
      </c>
      <c r="W13" s="69" t="s">
        <v>5</v>
      </c>
      <c r="X13" s="68" t="s">
        <v>6</v>
      </c>
      <c r="Y13" s="9"/>
      <c r="Z13" s="65" t="s">
        <v>0</v>
      </c>
      <c r="AA13" s="67" t="s">
        <v>1</v>
      </c>
      <c r="AB13" s="67" t="s">
        <v>2</v>
      </c>
      <c r="AC13" s="67" t="s">
        <v>3</v>
      </c>
      <c r="AD13" s="66" t="s">
        <v>4</v>
      </c>
      <c r="AE13" s="69" t="s">
        <v>5</v>
      </c>
      <c r="AF13" s="68" t="s">
        <v>6</v>
      </c>
      <c r="AI13" s="36" t="str">
        <f t="shared" ref="AI13:BM13" si="1">IF(RIGHT(AI12,1)="w",1,IF(RIGHT(AI12,1)="o",2,IF(RIGHT(AI12,1)="g",3,IF(RIGHT(AI12,1)="b",4,0))))+IF(LEN(AI12)=2,IF(LEFT(AI12,1)="w",10,IF(LEFT(AI12,1)="o",20,IF(LEFT(AI12,1)="g",30,IF(LEFT(AI12,1)="b",40,0)))))&amp;","</f>
        <v>0,</v>
      </c>
      <c r="AJ13" s="35" t="str">
        <f t="shared" si="1"/>
        <v>34,</v>
      </c>
      <c r="AK13" s="35" t="str">
        <f t="shared" si="1"/>
        <v>0,</v>
      </c>
      <c r="AL13" s="35" t="str">
        <f t="shared" si="1"/>
        <v>2,</v>
      </c>
      <c r="AM13" s="35" t="str">
        <f t="shared" si="1"/>
        <v>0,</v>
      </c>
      <c r="AN13" s="35" t="str">
        <f t="shared" si="1"/>
        <v>0,</v>
      </c>
      <c r="AO13" s="35" t="str">
        <f t="shared" si="1"/>
        <v>0,</v>
      </c>
      <c r="AP13" s="35" t="str">
        <f t="shared" si="1"/>
        <v>0,</v>
      </c>
      <c r="AQ13" s="35" t="str">
        <f t="shared" si="1"/>
        <v>1,</v>
      </c>
      <c r="AR13" s="35" t="str">
        <f t="shared" si="1"/>
        <v>0,</v>
      </c>
      <c r="AS13" s="35" t="str">
        <f t="shared" si="1"/>
        <v>0,</v>
      </c>
      <c r="AT13" s="35" t="str">
        <f t="shared" si="1"/>
        <v>0,</v>
      </c>
      <c r="AU13" s="35" t="str">
        <f t="shared" si="1"/>
        <v>0,</v>
      </c>
      <c r="AV13" s="35" t="str">
        <f t="shared" si="1"/>
        <v>0,</v>
      </c>
      <c r="AW13" s="35" t="str">
        <f t="shared" si="1"/>
        <v>0,</v>
      </c>
      <c r="AX13" s="35" t="str">
        <f t="shared" si="1"/>
        <v>3,</v>
      </c>
      <c r="AY13" s="35" t="str">
        <f t="shared" si="1"/>
        <v>0,</v>
      </c>
      <c r="AZ13" s="35" t="str">
        <f t="shared" si="1"/>
        <v>0,</v>
      </c>
      <c r="BA13" s="35" t="str">
        <f t="shared" si="1"/>
        <v>0,</v>
      </c>
      <c r="BB13" s="35" t="str">
        <f t="shared" si="1"/>
        <v>0,</v>
      </c>
      <c r="BC13" s="35" t="str">
        <f t="shared" si="1"/>
        <v>0,</v>
      </c>
      <c r="BD13" s="35" t="str">
        <f t="shared" si="1"/>
        <v>0,</v>
      </c>
      <c r="BE13" s="35" t="str">
        <f t="shared" si="1"/>
        <v>1,</v>
      </c>
      <c r="BF13" s="35" t="str">
        <f t="shared" si="1"/>
        <v>0,</v>
      </c>
      <c r="BG13" s="35" t="str">
        <f t="shared" si="1"/>
        <v>2,</v>
      </c>
      <c r="BH13" s="35" t="str">
        <f t="shared" si="1"/>
        <v>0,</v>
      </c>
      <c r="BI13" s="35" t="str">
        <f t="shared" si="1"/>
        <v>0,</v>
      </c>
      <c r="BJ13" s="35" t="str">
        <f t="shared" si="1"/>
        <v>0,</v>
      </c>
      <c r="BK13" s="35" t="str">
        <f t="shared" si="1"/>
        <v>4,</v>
      </c>
      <c r="BL13" s="35" t="str">
        <f t="shared" si="1"/>
        <v>3,</v>
      </c>
      <c r="BM13" s="37" t="str">
        <f t="shared" si="1"/>
        <v>0,</v>
      </c>
      <c r="BN13" s="35" t="s">
        <v>22</v>
      </c>
      <c r="BO13" s="74" t="str">
        <f>"{"&amp;AI13&amp;AJ13&amp;AK13&amp;AL13&amp;AM13&amp;AN13&amp;AO13&amp;AP13&amp;AQ13&amp;AR13&amp;AS13&amp;AT13&amp;AU13&amp;AV13&amp;AW13&amp;AX13&amp;AY13&amp;AZ13&amp;BA13&amp;BB13&amp;BC13&amp;BD13&amp;BE13&amp;BF13&amp;BG13&amp;BH13&amp;BI13&amp;BJ13&amp;BK13&amp;BL13&amp;LEFT(BM13,1)&amp;BN13</f>
        <v>{0,34,0,2,0,0,0,0,1,0,0,0,0,0,0,3,0,0,0,0,0,0,1,0,2,0,0,0,4,3,0},  // jan</v>
      </c>
    </row>
    <row r="14" spans="1:67" ht="15.6" x14ac:dyDescent="0.25">
      <c r="A14" s="11">
        <f>WEEKNUM(DATE($A$2,MONTH(B12),B14),21)</f>
        <v>1</v>
      </c>
      <c r="B14" s="17">
        <f>IF(WEEKDAY(DATE($A$2,H19,1))=2,1,0)</f>
        <v>1</v>
      </c>
      <c r="C14" s="70">
        <f>IF(WEEKDAY(DATE($A$2,H19,1))=3,1,IF(B14=0,0,B14+1))</f>
        <v>2</v>
      </c>
      <c r="D14" s="18">
        <f>IF(WEEKDAY(DATE($A$2,H19,1))=4,1,IF(C14=0,0,C14+1))</f>
        <v>3</v>
      </c>
      <c r="E14" s="13">
        <f>IF(WEEKDAY(DATE($A$2,H19,1))=5,1,IF(D14=0,0,D14+1))</f>
        <v>4</v>
      </c>
      <c r="F14" s="19">
        <f>IF(WEEKDAY(DATE($A$2,H19,1))=6,1,IF(E14=0,0,E14+1))</f>
        <v>5</v>
      </c>
      <c r="G14" s="20">
        <f>IF(WEEKDAY(DATE($A$2,H19,1))=7,1,IF(F14=0,0,F14+1))</f>
        <v>6</v>
      </c>
      <c r="H14" s="21">
        <f>IF(WEEKDAY(DATE($A$2,H19,1))=1,1,IF(G14=0,0,G14+1))</f>
        <v>7</v>
      </c>
      <c r="I14" s="11">
        <f>WEEKNUM(DATE($A$2,MONTH(J12),J14),21)</f>
        <v>5</v>
      </c>
      <c r="J14" s="17">
        <f>IF(WEEKDAY(DATE($A$2,P19,1))=2,1,0)</f>
        <v>0</v>
      </c>
      <c r="K14" s="18">
        <f>IF(WEEKDAY(DATE($A$2,P19,1))=3,1,IF(J14=0,0,J14+1))</f>
        <v>0</v>
      </c>
      <c r="L14" s="18">
        <f>IF(WEEKDAY(DATE($A$2,P19,1))=4,1,IF(K14=0,0,K14+1))</f>
        <v>0</v>
      </c>
      <c r="M14" s="18">
        <f>IF(WEEKDAY(DATE($A$2,P19,1))=5,1,IF(L14=0,0,L14+1))</f>
        <v>1</v>
      </c>
      <c r="N14" s="19">
        <f>IF(WEEKDAY(DATE($A$2,P19,1))=6,1,IF(M14=0,0,M14+1))</f>
        <v>2</v>
      </c>
      <c r="O14" s="20">
        <f>IF(WEEKDAY(DATE($A$2,P19,1))=7,1,IF(N14=0,0,N14+1))</f>
        <v>3</v>
      </c>
      <c r="P14" s="21">
        <f>IF(WEEKDAY(DATE($A$2,P19,1))=1,1,IF(O14=0,0,O14+1))</f>
        <v>4</v>
      </c>
      <c r="Q14" s="11">
        <f>WEEKNUM(DATE($A$2,MONTH(R12),R14),21)</f>
        <v>27</v>
      </c>
      <c r="R14" s="17">
        <f>IF(WEEKDAY(DATE($A$2,X19,1))=2,1,0)</f>
        <v>1</v>
      </c>
      <c r="S14" s="15">
        <f>IF(WEEKDAY(DATE($A$2,X19,1))=3,1,IF(R14=0,0,R14+1))</f>
        <v>2</v>
      </c>
      <c r="T14" s="18">
        <f>IF(WEEKDAY(DATE($A$2,X19,1))=4,1,IF(S14=0,0,S14+1))</f>
        <v>3</v>
      </c>
      <c r="U14" s="18">
        <f>IF(WEEKDAY(DATE($A$2,X19,1))=5,1,IF(T14=0,0,T14+1))</f>
        <v>4</v>
      </c>
      <c r="V14" s="19">
        <f>IF(WEEKDAY(DATE($A$2,X19,1))=6,1,IF(U14=0,0,U14+1))</f>
        <v>5</v>
      </c>
      <c r="W14" s="20">
        <f>IF(WEEKDAY(DATE($A$2,X19,1))=7,1,IF(V14=0,0,V14+1))</f>
        <v>6</v>
      </c>
      <c r="X14" s="21">
        <f>IF(WEEKDAY(DATE($A$2,X19,1))=1,1,IF(W14=0,0,W14+1))</f>
        <v>7</v>
      </c>
      <c r="Y14" s="11">
        <f>WEEKNUM(DATE($A$2,MONTH(Z12),Z14),21)</f>
        <v>31</v>
      </c>
      <c r="Z14" s="17">
        <f>IF(WEEKDAY(DATE($A$2,AF19,1))=2,1,0)</f>
        <v>0</v>
      </c>
      <c r="AA14" s="18">
        <f>IF(WEEKDAY(DATE($A$2,AF19,1))=3,1,IF(Z14=0,0,Z14+1))</f>
        <v>0</v>
      </c>
      <c r="AB14" s="18">
        <f>IF(WEEKDAY(DATE($A$2,AF19,1))=4,1,IF(AA14=0,0,AA14+1))</f>
        <v>0</v>
      </c>
      <c r="AC14" s="13">
        <f>IF(WEEKDAY(DATE($A$2,AF19,1))=5,1,IF(AB14=0,0,AB14+1))</f>
        <v>1</v>
      </c>
      <c r="AD14" s="19">
        <f>IF(WEEKDAY(DATE($A$2,AF19,1))=6,1,IF(AC14=0,0,AC14+1))</f>
        <v>2</v>
      </c>
      <c r="AE14" s="20">
        <f>IF(WEEKDAY(DATE($A$2,AF19,1))=7,1,IF(AD14=0,0,AD14+1))</f>
        <v>3</v>
      </c>
      <c r="AF14" s="21">
        <f>IF(WEEKDAY(DATE($A$2,AF19,1))=1,1,IF(AE14=0,0,AE14+1))</f>
        <v>4</v>
      </c>
      <c r="AH14" s="47">
        <v>2</v>
      </c>
      <c r="AI14" s="45"/>
      <c r="AJ14" s="44"/>
      <c r="AK14" s="44"/>
      <c r="AL14" s="44"/>
      <c r="AM14" s="44"/>
      <c r="AN14" s="44" t="s">
        <v>10</v>
      </c>
      <c r="AO14" s="44"/>
      <c r="AP14" s="44"/>
      <c r="AQ14" s="44"/>
      <c r="AR14" s="44"/>
      <c r="AS14" s="44"/>
      <c r="AT14" s="44"/>
      <c r="AU14" s="44" t="s">
        <v>9</v>
      </c>
      <c r="AV14" s="44"/>
      <c r="AW14" s="44" t="s">
        <v>8</v>
      </c>
      <c r="AX14" s="44"/>
      <c r="AY14" s="44"/>
      <c r="AZ14" s="44"/>
      <c r="BA14" s="44"/>
      <c r="BB14" s="44" t="s">
        <v>10</v>
      </c>
      <c r="BC14" s="44"/>
      <c r="BD14" s="44"/>
      <c r="BE14" s="44"/>
      <c r="BF14" s="44"/>
      <c r="BG14" s="44"/>
      <c r="BH14" s="44" t="s">
        <v>7</v>
      </c>
      <c r="BI14" s="44" t="s">
        <v>9</v>
      </c>
      <c r="BJ14" s="44"/>
      <c r="BK14" s="44"/>
      <c r="BL14" s="44"/>
      <c r="BM14" s="46"/>
      <c r="BN14" s="72"/>
      <c r="BO14" s="76">
        <f>COUNTA(AI14:BM14)</f>
        <v>6</v>
      </c>
    </row>
    <row r="15" spans="1:67" ht="15.6" x14ac:dyDescent="0.25">
      <c r="A15" s="11">
        <f>WEEKNUM(DATE($A$2,MONTH(B12),B15),21)</f>
        <v>2</v>
      </c>
      <c r="B15" s="22">
        <f>H14+1</f>
        <v>8</v>
      </c>
      <c r="C15" s="12">
        <f>B15+1</f>
        <v>9</v>
      </c>
      <c r="D15" s="23">
        <f t="shared" ref="D15:H17" si="2">C15+1</f>
        <v>10</v>
      </c>
      <c r="E15" s="23">
        <f t="shared" si="2"/>
        <v>11</v>
      </c>
      <c r="F15" s="24">
        <f t="shared" si="2"/>
        <v>12</v>
      </c>
      <c r="G15" s="25">
        <f t="shared" si="2"/>
        <v>13</v>
      </c>
      <c r="H15" s="26">
        <f t="shared" si="2"/>
        <v>14</v>
      </c>
      <c r="I15" s="11">
        <f>WEEKNUM(DATE($A$2,MONTH(J12),J15),21)</f>
        <v>6</v>
      </c>
      <c r="J15" s="22">
        <f>P14+1</f>
        <v>5</v>
      </c>
      <c r="K15" s="12">
        <f>J15+1</f>
        <v>6</v>
      </c>
      <c r="L15" s="23">
        <f t="shared" ref="L15:P17" si="3">K15+1</f>
        <v>7</v>
      </c>
      <c r="M15" s="23">
        <f t="shared" si="3"/>
        <v>8</v>
      </c>
      <c r="N15" s="24">
        <f t="shared" si="3"/>
        <v>9</v>
      </c>
      <c r="O15" s="25">
        <f t="shared" si="3"/>
        <v>10</v>
      </c>
      <c r="P15" s="26">
        <f t="shared" si="3"/>
        <v>11</v>
      </c>
      <c r="Q15" s="11">
        <f>WEEKNUM(DATE($A$2,MONTH(R12),R15),21)</f>
        <v>28</v>
      </c>
      <c r="R15" s="22">
        <f>X14+1</f>
        <v>8</v>
      </c>
      <c r="S15" s="12">
        <f>R15+1</f>
        <v>9</v>
      </c>
      <c r="T15" s="23">
        <f t="shared" ref="T15:X17" si="4">S15+1</f>
        <v>10</v>
      </c>
      <c r="U15" s="13">
        <f t="shared" si="4"/>
        <v>11</v>
      </c>
      <c r="V15" s="24">
        <f t="shared" si="4"/>
        <v>12</v>
      </c>
      <c r="W15" s="25">
        <f t="shared" si="4"/>
        <v>13</v>
      </c>
      <c r="X15" s="26">
        <f t="shared" si="4"/>
        <v>14</v>
      </c>
      <c r="Y15" s="11">
        <f>WEEKNUM(DATE($A$2,MONTH(Z12),Z15),21)</f>
        <v>32</v>
      </c>
      <c r="Z15" s="22">
        <f>AF14+1</f>
        <v>5</v>
      </c>
      <c r="AA15" s="12">
        <f>Z15+1</f>
        <v>6</v>
      </c>
      <c r="AB15" s="23">
        <f t="shared" ref="AB15:AF17" si="5">AA15+1</f>
        <v>7</v>
      </c>
      <c r="AC15" s="23">
        <f t="shared" si="5"/>
        <v>8</v>
      </c>
      <c r="AD15" s="24">
        <f t="shared" si="5"/>
        <v>9</v>
      </c>
      <c r="AE15" s="25">
        <f t="shared" si="5"/>
        <v>10</v>
      </c>
      <c r="AF15" s="26">
        <f t="shared" si="5"/>
        <v>11</v>
      </c>
      <c r="AI15" s="36" t="str">
        <f t="shared" ref="AI15" si="6">IF(RIGHT(AI14,1)="w",1,IF(RIGHT(AI14,1)="o",2,IF(RIGHT(AI14,1)="g",3,IF(RIGHT(AI14,1)="b",4,0))))+IF(LEN(AI14)=2,IF(LEFT(AI14,1)="w",10,IF(LEFT(AI14,1)="o",20,IF(LEFT(AI14,1)="g",30,IF(LEFT(AI14,1)="b",40,0)))))&amp;","</f>
        <v>0,</v>
      </c>
      <c r="AJ15" s="35" t="str">
        <f t="shared" ref="AJ15" si="7">IF(RIGHT(AJ14,1)="w",1,IF(RIGHT(AJ14,1)="o",2,IF(RIGHT(AJ14,1)="g",3,IF(RIGHT(AJ14,1)="b",4,0))))+IF(LEN(AJ14)=2,IF(LEFT(AJ14,1)="w",10,IF(LEFT(AJ14,1)="o",20,IF(LEFT(AJ14,1)="g",30,IF(LEFT(AJ14,1)="b",40,0)))))&amp;","</f>
        <v>0,</v>
      </c>
      <c r="AK15" s="35" t="str">
        <f t="shared" ref="AK15" si="8">IF(RIGHT(AK14,1)="w",1,IF(RIGHT(AK14,1)="o",2,IF(RIGHT(AK14,1)="g",3,IF(RIGHT(AK14,1)="b",4,0))))+IF(LEN(AK14)=2,IF(LEFT(AK14,1)="w",10,IF(LEFT(AK14,1)="o",20,IF(LEFT(AK14,1)="g",30,IF(LEFT(AK14,1)="b",40,0)))))&amp;","</f>
        <v>0,</v>
      </c>
      <c r="AL15" s="35" t="str">
        <f t="shared" ref="AL15" si="9">IF(RIGHT(AL14,1)="w",1,IF(RIGHT(AL14,1)="o",2,IF(RIGHT(AL14,1)="g",3,IF(RIGHT(AL14,1)="b",4,0))))+IF(LEN(AL14)=2,IF(LEFT(AL14,1)="w",10,IF(LEFT(AL14,1)="o",20,IF(LEFT(AL14,1)="g",30,IF(LEFT(AL14,1)="b",40,0)))))&amp;","</f>
        <v>0,</v>
      </c>
      <c r="AM15" s="35" t="str">
        <f t="shared" ref="AM15" si="10">IF(RIGHT(AM14,1)="w",1,IF(RIGHT(AM14,1)="o",2,IF(RIGHT(AM14,1)="g",3,IF(RIGHT(AM14,1)="b",4,0))))+IF(LEN(AM14)=2,IF(LEFT(AM14,1)="w",10,IF(LEFT(AM14,1)="o",20,IF(LEFT(AM14,1)="g",30,IF(LEFT(AM14,1)="b",40,0)))))&amp;","</f>
        <v>0,</v>
      </c>
      <c r="AN15" s="35" t="str">
        <f t="shared" ref="AN15" si="11">IF(RIGHT(AN14,1)="w",1,IF(RIGHT(AN14,1)="o",2,IF(RIGHT(AN14,1)="g",3,IF(RIGHT(AN14,1)="b",4,0))))+IF(LEN(AN14)=2,IF(LEFT(AN14,1)="w",10,IF(LEFT(AN14,1)="o",20,IF(LEFT(AN14,1)="g",30,IF(LEFT(AN14,1)="b",40,0)))))&amp;","</f>
        <v>1,</v>
      </c>
      <c r="AO15" s="35" t="str">
        <f t="shared" ref="AO15" si="12">IF(RIGHT(AO14,1)="w",1,IF(RIGHT(AO14,1)="o",2,IF(RIGHT(AO14,1)="g",3,IF(RIGHT(AO14,1)="b",4,0))))+IF(LEN(AO14)=2,IF(LEFT(AO14,1)="w",10,IF(LEFT(AO14,1)="o",20,IF(LEFT(AO14,1)="g",30,IF(LEFT(AO14,1)="b",40,0)))))&amp;","</f>
        <v>0,</v>
      </c>
      <c r="AP15" s="35" t="str">
        <f t="shared" ref="AP15" si="13">IF(RIGHT(AP14,1)="w",1,IF(RIGHT(AP14,1)="o",2,IF(RIGHT(AP14,1)="g",3,IF(RIGHT(AP14,1)="b",4,0))))+IF(LEN(AP14)=2,IF(LEFT(AP14,1)="w",10,IF(LEFT(AP14,1)="o",20,IF(LEFT(AP14,1)="g",30,IF(LEFT(AP14,1)="b",40,0)))))&amp;","</f>
        <v>0,</v>
      </c>
      <c r="AQ15" s="35" t="str">
        <f t="shared" ref="AQ15" si="14">IF(RIGHT(AQ14,1)="w",1,IF(RIGHT(AQ14,1)="o",2,IF(RIGHT(AQ14,1)="g",3,IF(RIGHT(AQ14,1)="b",4,0))))+IF(LEN(AQ14)=2,IF(LEFT(AQ14,1)="w",10,IF(LEFT(AQ14,1)="o",20,IF(LEFT(AQ14,1)="g",30,IF(LEFT(AQ14,1)="b",40,0)))))&amp;","</f>
        <v>0,</v>
      </c>
      <c r="AR15" s="35" t="str">
        <f t="shared" ref="AR15" si="15">IF(RIGHT(AR14,1)="w",1,IF(RIGHT(AR14,1)="o",2,IF(RIGHT(AR14,1)="g",3,IF(RIGHT(AR14,1)="b",4,0))))+IF(LEN(AR14)=2,IF(LEFT(AR14,1)="w",10,IF(LEFT(AR14,1)="o",20,IF(LEFT(AR14,1)="g",30,IF(LEFT(AR14,1)="b",40,0)))))&amp;","</f>
        <v>0,</v>
      </c>
      <c r="AS15" s="35" t="str">
        <f t="shared" ref="AS15" si="16">IF(RIGHT(AS14,1)="w",1,IF(RIGHT(AS14,1)="o",2,IF(RIGHT(AS14,1)="g",3,IF(RIGHT(AS14,1)="b",4,0))))+IF(LEN(AS14)=2,IF(LEFT(AS14,1)="w",10,IF(LEFT(AS14,1)="o",20,IF(LEFT(AS14,1)="g",30,IF(LEFT(AS14,1)="b",40,0)))))&amp;","</f>
        <v>0,</v>
      </c>
      <c r="AT15" s="35" t="str">
        <f t="shared" ref="AT15" si="17">IF(RIGHT(AT14,1)="w",1,IF(RIGHT(AT14,1)="o",2,IF(RIGHT(AT14,1)="g",3,IF(RIGHT(AT14,1)="b",4,0))))+IF(LEN(AT14)=2,IF(LEFT(AT14,1)="w",10,IF(LEFT(AT14,1)="o",20,IF(LEFT(AT14,1)="g",30,IF(LEFT(AT14,1)="b",40,0)))))&amp;","</f>
        <v>0,</v>
      </c>
      <c r="AU15" s="35" t="str">
        <f t="shared" ref="AU15" si="18">IF(RIGHT(AU14,1)="w",1,IF(RIGHT(AU14,1)="o",2,IF(RIGHT(AU14,1)="g",3,IF(RIGHT(AU14,1)="b",4,0))))+IF(LEN(AU14)=2,IF(LEFT(AU14,1)="w",10,IF(LEFT(AU14,1)="o",20,IF(LEFT(AU14,1)="g",30,IF(LEFT(AU14,1)="b",40,0)))))&amp;","</f>
        <v>3,</v>
      </c>
      <c r="AV15" s="35" t="str">
        <f t="shared" ref="AV15" si="19">IF(RIGHT(AV14,1)="w",1,IF(RIGHT(AV14,1)="o",2,IF(RIGHT(AV14,1)="g",3,IF(RIGHT(AV14,1)="b",4,0))))+IF(LEN(AV14)=2,IF(LEFT(AV14,1)="w",10,IF(LEFT(AV14,1)="o",20,IF(LEFT(AV14,1)="g",30,IF(LEFT(AV14,1)="b",40,0)))))&amp;","</f>
        <v>0,</v>
      </c>
      <c r="AW15" s="35" t="str">
        <f t="shared" ref="AW15" si="20">IF(RIGHT(AW14,1)="w",1,IF(RIGHT(AW14,1)="o",2,IF(RIGHT(AW14,1)="g",3,IF(RIGHT(AW14,1)="b",4,0))))+IF(LEN(AW14)=2,IF(LEFT(AW14,1)="w",10,IF(LEFT(AW14,1)="o",20,IF(LEFT(AW14,1)="g",30,IF(LEFT(AW14,1)="b",40,0)))))&amp;","</f>
        <v>2,</v>
      </c>
      <c r="AX15" s="35" t="str">
        <f t="shared" ref="AX15" si="21">IF(RIGHT(AX14,1)="w",1,IF(RIGHT(AX14,1)="o",2,IF(RIGHT(AX14,1)="g",3,IF(RIGHT(AX14,1)="b",4,0))))+IF(LEN(AX14)=2,IF(LEFT(AX14,1)="w",10,IF(LEFT(AX14,1)="o",20,IF(LEFT(AX14,1)="g",30,IF(LEFT(AX14,1)="b",40,0)))))&amp;","</f>
        <v>0,</v>
      </c>
      <c r="AY15" s="35" t="str">
        <f t="shared" ref="AY15" si="22">IF(RIGHT(AY14,1)="w",1,IF(RIGHT(AY14,1)="o",2,IF(RIGHT(AY14,1)="g",3,IF(RIGHT(AY14,1)="b",4,0))))+IF(LEN(AY14)=2,IF(LEFT(AY14,1)="w",10,IF(LEFT(AY14,1)="o",20,IF(LEFT(AY14,1)="g",30,IF(LEFT(AY14,1)="b",40,0)))))&amp;","</f>
        <v>0,</v>
      </c>
      <c r="AZ15" s="35" t="str">
        <f t="shared" ref="AZ15" si="23">IF(RIGHT(AZ14,1)="w",1,IF(RIGHT(AZ14,1)="o",2,IF(RIGHT(AZ14,1)="g",3,IF(RIGHT(AZ14,1)="b",4,0))))+IF(LEN(AZ14)=2,IF(LEFT(AZ14,1)="w",10,IF(LEFT(AZ14,1)="o",20,IF(LEFT(AZ14,1)="g",30,IF(LEFT(AZ14,1)="b",40,0)))))&amp;","</f>
        <v>0,</v>
      </c>
      <c r="BA15" s="35" t="str">
        <f t="shared" ref="BA15" si="24">IF(RIGHT(BA14,1)="w",1,IF(RIGHT(BA14,1)="o",2,IF(RIGHT(BA14,1)="g",3,IF(RIGHT(BA14,1)="b",4,0))))+IF(LEN(BA14)=2,IF(LEFT(BA14,1)="w",10,IF(LEFT(BA14,1)="o",20,IF(LEFT(BA14,1)="g",30,IF(LEFT(BA14,1)="b",40,0)))))&amp;","</f>
        <v>0,</v>
      </c>
      <c r="BB15" s="35" t="str">
        <f t="shared" ref="BB15" si="25">IF(RIGHT(BB14,1)="w",1,IF(RIGHT(BB14,1)="o",2,IF(RIGHT(BB14,1)="g",3,IF(RIGHT(BB14,1)="b",4,0))))+IF(LEN(BB14)=2,IF(LEFT(BB14,1)="w",10,IF(LEFT(BB14,1)="o",20,IF(LEFT(BB14,1)="g",30,IF(LEFT(BB14,1)="b",40,0)))))&amp;","</f>
        <v>1,</v>
      </c>
      <c r="BC15" s="35" t="str">
        <f t="shared" ref="BC15" si="26">IF(RIGHT(BC14,1)="w",1,IF(RIGHT(BC14,1)="o",2,IF(RIGHT(BC14,1)="g",3,IF(RIGHT(BC14,1)="b",4,0))))+IF(LEN(BC14)=2,IF(LEFT(BC14,1)="w",10,IF(LEFT(BC14,1)="o",20,IF(LEFT(BC14,1)="g",30,IF(LEFT(BC14,1)="b",40,0)))))&amp;","</f>
        <v>0,</v>
      </c>
      <c r="BD15" s="35" t="str">
        <f t="shared" ref="BD15" si="27">IF(RIGHT(BD14,1)="w",1,IF(RIGHT(BD14,1)="o",2,IF(RIGHT(BD14,1)="g",3,IF(RIGHT(BD14,1)="b",4,0))))+IF(LEN(BD14)=2,IF(LEFT(BD14,1)="w",10,IF(LEFT(BD14,1)="o",20,IF(LEFT(BD14,1)="g",30,IF(LEFT(BD14,1)="b",40,0)))))&amp;","</f>
        <v>0,</v>
      </c>
      <c r="BE15" s="35" t="str">
        <f t="shared" ref="BE15" si="28">IF(RIGHT(BE14,1)="w",1,IF(RIGHT(BE14,1)="o",2,IF(RIGHT(BE14,1)="g",3,IF(RIGHT(BE14,1)="b",4,0))))+IF(LEN(BE14)=2,IF(LEFT(BE14,1)="w",10,IF(LEFT(BE14,1)="o",20,IF(LEFT(BE14,1)="g",30,IF(LEFT(BE14,1)="b",40,0)))))&amp;","</f>
        <v>0,</v>
      </c>
      <c r="BF15" s="35" t="str">
        <f t="shared" ref="BF15" si="29">IF(RIGHT(BF14,1)="w",1,IF(RIGHT(BF14,1)="o",2,IF(RIGHT(BF14,1)="g",3,IF(RIGHT(BF14,1)="b",4,0))))+IF(LEN(BF14)=2,IF(LEFT(BF14,1)="w",10,IF(LEFT(BF14,1)="o",20,IF(LEFT(BF14,1)="g",30,IF(LEFT(BF14,1)="b",40,0)))))&amp;","</f>
        <v>0,</v>
      </c>
      <c r="BG15" s="35" t="str">
        <f t="shared" ref="BG15" si="30">IF(RIGHT(BG14,1)="w",1,IF(RIGHT(BG14,1)="o",2,IF(RIGHT(BG14,1)="g",3,IF(RIGHT(BG14,1)="b",4,0))))+IF(LEN(BG14)=2,IF(LEFT(BG14,1)="w",10,IF(LEFT(BG14,1)="o",20,IF(LEFT(BG14,1)="g",30,IF(LEFT(BG14,1)="b",40,0)))))&amp;","</f>
        <v>0,</v>
      </c>
      <c r="BH15" s="35" t="str">
        <f t="shared" ref="BH15" si="31">IF(RIGHT(BH14,1)="w",1,IF(RIGHT(BH14,1)="o",2,IF(RIGHT(BH14,1)="g",3,IF(RIGHT(BH14,1)="b",4,0))))+IF(LEN(BH14)=2,IF(LEFT(BH14,1)="w",10,IF(LEFT(BH14,1)="o",20,IF(LEFT(BH14,1)="g",30,IF(LEFT(BH14,1)="b",40,0)))))&amp;","</f>
        <v>4,</v>
      </c>
      <c r="BI15" s="35" t="str">
        <f t="shared" ref="BI15" si="32">IF(RIGHT(BI14,1)="w",1,IF(RIGHT(BI14,1)="o",2,IF(RIGHT(BI14,1)="g",3,IF(RIGHT(BI14,1)="b",4,0))))+IF(LEN(BI14)=2,IF(LEFT(BI14,1)="w",10,IF(LEFT(BI14,1)="o",20,IF(LEFT(BI14,1)="g",30,IF(LEFT(BI14,1)="b",40,0)))))&amp;","</f>
        <v>3,</v>
      </c>
      <c r="BJ15" s="35" t="str">
        <f t="shared" ref="BJ15" si="33">IF(RIGHT(BJ14,1)="w",1,IF(RIGHT(BJ14,1)="o",2,IF(RIGHT(BJ14,1)="g",3,IF(RIGHT(BJ14,1)="b",4,0))))+IF(LEN(BJ14)=2,IF(LEFT(BJ14,1)="w",10,IF(LEFT(BJ14,1)="o",20,IF(LEFT(BJ14,1)="g",30,IF(LEFT(BJ14,1)="b",40,0)))))&amp;","</f>
        <v>0,</v>
      </c>
      <c r="BK15" s="35" t="str">
        <f t="shared" ref="BK15" si="34">IF(RIGHT(BK14,1)="w",1,IF(RIGHT(BK14,1)="o",2,IF(RIGHT(BK14,1)="g",3,IF(RIGHT(BK14,1)="b",4,0))))+IF(LEN(BK14)=2,IF(LEFT(BK14,1)="w",10,IF(LEFT(BK14,1)="o",20,IF(LEFT(BK14,1)="g",30,IF(LEFT(BK14,1)="b",40,0)))))&amp;","</f>
        <v>0,</v>
      </c>
      <c r="BL15" s="35" t="str">
        <f t="shared" ref="BL15" si="35">IF(RIGHT(BL14,1)="w",1,IF(RIGHT(BL14,1)="o",2,IF(RIGHT(BL14,1)="g",3,IF(RIGHT(BL14,1)="b",4,0))))+IF(LEN(BL14)=2,IF(LEFT(BL14,1)="w",10,IF(LEFT(BL14,1)="o",20,IF(LEFT(BL14,1)="g",30,IF(LEFT(BL14,1)="b",40,0)))))&amp;","</f>
        <v>0,</v>
      </c>
      <c r="BM15" s="37" t="str">
        <f t="shared" ref="BM15" si="36">IF(RIGHT(BM14,1)="w",1,IF(RIGHT(BM14,1)="o",2,IF(RIGHT(BM14,1)="g",3,IF(RIGHT(BM14,1)="b",4,0))))+IF(LEN(BM14)=2,IF(LEFT(BM14,1)="w",10,IF(LEFT(BM14,1)="o",20,IF(LEFT(BM14,1)="g",30,IF(LEFT(BM14,1)="b",40,0)))))&amp;","</f>
        <v>0,</v>
      </c>
      <c r="BN15" s="35" t="s">
        <v>24</v>
      </c>
      <c r="BO15" s="74" t="str">
        <f>"{"&amp;AI15&amp;AJ15&amp;AK15&amp;AL15&amp;AM15&amp;AN15&amp;AO15&amp;AP15&amp;AQ15&amp;AR15&amp;AS15&amp;AT15&amp;AU15&amp;AV15&amp;AW15&amp;AX15&amp;AY15&amp;AZ15&amp;BA15&amp;BB15&amp;BC15&amp;BD15&amp;BE15&amp;BF15&amp;BG15&amp;BH15&amp;BI15&amp;BJ15&amp;BK15&amp;BL15&amp;LEFT(BM15,1)&amp;BN15</f>
        <v>{0,0,0,0,0,1,0,0,0,0,0,0,3,0,2,0,0,0,0,1,0,0,0,0,0,4,3,0,0,0,0},  // feb</v>
      </c>
    </row>
    <row r="16" spans="1:67" ht="15.6" x14ac:dyDescent="0.25">
      <c r="A16" s="11">
        <f>WEEKNUM(DATE($A$2,MONTH(B12),B16),21)</f>
        <v>3</v>
      </c>
      <c r="B16" s="22">
        <f>H15+1</f>
        <v>15</v>
      </c>
      <c r="C16" s="15">
        <f>B16+1</f>
        <v>16</v>
      </c>
      <c r="D16" s="23">
        <f t="shared" si="2"/>
        <v>17</v>
      </c>
      <c r="E16" s="23">
        <f t="shared" si="2"/>
        <v>18</v>
      </c>
      <c r="F16" s="24">
        <f t="shared" si="2"/>
        <v>19</v>
      </c>
      <c r="G16" s="25">
        <f t="shared" si="2"/>
        <v>20</v>
      </c>
      <c r="H16" s="26">
        <f t="shared" si="2"/>
        <v>21</v>
      </c>
      <c r="I16" s="11">
        <f>WEEKNUM(DATE($A$2,MONTH(J12),J16),21)</f>
        <v>7</v>
      </c>
      <c r="J16" s="22">
        <f>P15+1</f>
        <v>12</v>
      </c>
      <c r="K16" s="15">
        <f>J16+1</f>
        <v>13</v>
      </c>
      <c r="L16" s="23">
        <f t="shared" si="3"/>
        <v>14</v>
      </c>
      <c r="M16" s="13">
        <f t="shared" si="3"/>
        <v>15</v>
      </c>
      <c r="N16" s="24">
        <f t="shared" si="3"/>
        <v>16</v>
      </c>
      <c r="O16" s="25">
        <f t="shared" si="3"/>
        <v>17</v>
      </c>
      <c r="P16" s="26">
        <f t="shared" si="3"/>
        <v>18</v>
      </c>
      <c r="Q16" s="11">
        <f>WEEKNUM(DATE($A$2,MONTH(R12),R16),21)</f>
        <v>29</v>
      </c>
      <c r="R16" s="14">
        <f>X15+1</f>
        <v>15</v>
      </c>
      <c r="S16" s="15">
        <f>R16+1</f>
        <v>16</v>
      </c>
      <c r="T16" s="23">
        <f t="shared" si="4"/>
        <v>17</v>
      </c>
      <c r="U16" s="23">
        <f t="shared" si="4"/>
        <v>18</v>
      </c>
      <c r="V16" s="24">
        <f t="shared" si="4"/>
        <v>19</v>
      </c>
      <c r="W16" s="25">
        <f t="shared" si="4"/>
        <v>20</v>
      </c>
      <c r="X16" s="26">
        <f t="shared" si="4"/>
        <v>21</v>
      </c>
      <c r="Y16" s="11">
        <f>WEEKNUM(DATE($A$2,MONTH(Z12),Z16),21)</f>
        <v>33</v>
      </c>
      <c r="Z16" s="14">
        <f>AF15+1</f>
        <v>12</v>
      </c>
      <c r="AA16" s="15">
        <f>Z16+1</f>
        <v>13</v>
      </c>
      <c r="AB16" s="23">
        <f t="shared" si="5"/>
        <v>14</v>
      </c>
      <c r="AC16" s="23">
        <f t="shared" si="5"/>
        <v>15</v>
      </c>
      <c r="AD16" s="24">
        <f t="shared" si="5"/>
        <v>16</v>
      </c>
      <c r="AE16" s="25">
        <f t="shared" si="5"/>
        <v>17</v>
      </c>
      <c r="AF16" s="26">
        <f t="shared" si="5"/>
        <v>18</v>
      </c>
      <c r="AH16" s="47">
        <v>7</v>
      </c>
      <c r="AI16" s="45"/>
      <c r="AJ16" s="44" t="s">
        <v>9</v>
      </c>
      <c r="AK16" s="44"/>
      <c r="AL16" s="44"/>
      <c r="AM16" s="44"/>
      <c r="AN16" s="44"/>
      <c r="AO16" s="44"/>
      <c r="AP16" s="44"/>
      <c r="AQ16" s="44" t="s">
        <v>10</v>
      </c>
      <c r="AR16" s="44"/>
      <c r="AS16" s="44" t="s">
        <v>8</v>
      </c>
      <c r="AT16" s="44"/>
      <c r="AU16" s="44"/>
      <c r="AV16" s="44"/>
      <c r="AW16" s="44" t="s">
        <v>7</v>
      </c>
      <c r="AX16" s="44" t="s">
        <v>9</v>
      </c>
      <c r="AY16" s="44"/>
      <c r="AZ16" s="44"/>
      <c r="BA16" s="44"/>
      <c r="BB16" s="44"/>
      <c r="BC16" s="44"/>
      <c r="BD16" s="44"/>
      <c r="BE16" s="44" t="s">
        <v>10</v>
      </c>
      <c r="BF16" s="44"/>
      <c r="BG16" s="44"/>
      <c r="BH16" s="44"/>
      <c r="BI16" s="44"/>
      <c r="BJ16" s="44"/>
      <c r="BK16" s="44"/>
      <c r="BL16" s="44" t="s">
        <v>9</v>
      </c>
      <c r="BM16" s="46"/>
      <c r="BN16" s="72"/>
      <c r="BO16" s="76">
        <f>COUNTA(AI16:BM16)</f>
        <v>7</v>
      </c>
    </row>
    <row r="17" spans="1:67" ht="15.6" x14ac:dyDescent="0.25">
      <c r="A17" s="11">
        <f>WEEKNUM(DATE($A$2,MONTH(B12),B17),21)</f>
        <v>4</v>
      </c>
      <c r="B17" s="22">
        <f>H16+1</f>
        <v>22</v>
      </c>
      <c r="C17" s="12">
        <f>B17+1</f>
        <v>23</v>
      </c>
      <c r="D17" s="23">
        <f t="shared" si="2"/>
        <v>24</v>
      </c>
      <c r="E17" s="13">
        <f t="shared" si="2"/>
        <v>25</v>
      </c>
      <c r="F17" s="24">
        <f t="shared" si="2"/>
        <v>26</v>
      </c>
      <c r="G17" s="25">
        <f t="shared" si="2"/>
        <v>27</v>
      </c>
      <c r="H17" s="26">
        <f t="shared" si="2"/>
        <v>28</v>
      </c>
      <c r="I17" s="11">
        <f>WEEKNUM(DATE($A$2,MONTH(J12),J17),21)</f>
        <v>8</v>
      </c>
      <c r="J17" s="22">
        <f>P16+1</f>
        <v>19</v>
      </c>
      <c r="K17" s="12">
        <f>J17+1</f>
        <v>20</v>
      </c>
      <c r="L17" s="23">
        <f t="shared" si="3"/>
        <v>21</v>
      </c>
      <c r="M17" s="23">
        <f t="shared" si="3"/>
        <v>22</v>
      </c>
      <c r="N17" s="24">
        <f t="shared" si="3"/>
        <v>23</v>
      </c>
      <c r="O17" s="25">
        <f t="shared" si="3"/>
        <v>24</v>
      </c>
      <c r="P17" s="26">
        <f t="shared" si="3"/>
        <v>25</v>
      </c>
      <c r="Q17" s="11">
        <f>WEEKNUM(DATE($A$2,MONTH(R12),R17),21)</f>
        <v>30</v>
      </c>
      <c r="R17" s="22">
        <f>X16+1</f>
        <v>22</v>
      </c>
      <c r="S17" s="12">
        <f>R17+1</f>
        <v>23</v>
      </c>
      <c r="T17" s="23">
        <f t="shared" si="4"/>
        <v>24</v>
      </c>
      <c r="U17" s="23">
        <f t="shared" si="4"/>
        <v>25</v>
      </c>
      <c r="V17" s="24">
        <f t="shared" si="4"/>
        <v>26</v>
      </c>
      <c r="W17" s="25">
        <f t="shared" si="4"/>
        <v>27</v>
      </c>
      <c r="X17" s="26">
        <f t="shared" si="4"/>
        <v>28</v>
      </c>
      <c r="Y17" s="11">
        <f>WEEKNUM(DATE($A$2,MONTH(Z12),Z17),21)</f>
        <v>34</v>
      </c>
      <c r="Z17" s="22">
        <f>AF16+1</f>
        <v>19</v>
      </c>
      <c r="AA17" s="12">
        <f>Z17+1</f>
        <v>20</v>
      </c>
      <c r="AB17" s="23">
        <f t="shared" si="5"/>
        <v>21</v>
      </c>
      <c r="AC17" s="13">
        <f t="shared" si="5"/>
        <v>22</v>
      </c>
      <c r="AD17" s="24">
        <f t="shared" si="5"/>
        <v>23</v>
      </c>
      <c r="AE17" s="25">
        <f t="shared" si="5"/>
        <v>24</v>
      </c>
      <c r="AF17" s="26">
        <f t="shared" si="5"/>
        <v>25</v>
      </c>
      <c r="AH17" s="47" t="s">
        <v>11</v>
      </c>
      <c r="AI17" s="36" t="str">
        <f t="shared" ref="AI17" si="37">IF(RIGHT(AI16,1)="w",1,IF(RIGHT(AI16,1)="o",2,IF(RIGHT(AI16,1)="g",3,IF(RIGHT(AI16,1)="b",4,0))))+IF(LEN(AI16)=2,IF(LEFT(AI16,1)="w",10,IF(LEFT(AI16,1)="o",20,IF(LEFT(AI16,1)="g",30,IF(LEFT(AI16,1)="b",40,0)))))&amp;","</f>
        <v>0,</v>
      </c>
      <c r="AJ17" s="35" t="str">
        <f t="shared" ref="AJ17" si="38">IF(RIGHT(AJ16,1)="w",1,IF(RIGHT(AJ16,1)="o",2,IF(RIGHT(AJ16,1)="g",3,IF(RIGHT(AJ16,1)="b",4,0))))+IF(LEN(AJ16)=2,IF(LEFT(AJ16,1)="w",10,IF(LEFT(AJ16,1)="o",20,IF(LEFT(AJ16,1)="g",30,IF(LEFT(AJ16,1)="b",40,0)))))&amp;","</f>
        <v>3,</v>
      </c>
      <c r="AK17" s="35" t="str">
        <f t="shared" ref="AK17" si="39">IF(RIGHT(AK16,1)="w",1,IF(RIGHT(AK16,1)="o",2,IF(RIGHT(AK16,1)="g",3,IF(RIGHT(AK16,1)="b",4,0))))+IF(LEN(AK16)=2,IF(LEFT(AK16,1)="w",10,IF(LEFT(AK16,1)="o",20,IF(LEFT(AK16,1)="g",30,IF(LEFT(AK16,1)="b",40,0)))))&amp;","</f>
        <v>0,</v>
      </c>
      <c r="AL17" s="35" t="str">
        <f t="shared" ref="AL17" si="40">IF(RIGHT(AL16,1)="w",1,IF(RIGHT(AL16,1)="o",2,IF(RIGHT(AL16,1)="g",3,IF(RIGHT(AL16,1)="b",4,0))))+IF(LEN(AL16)=2,IF(LEFT(AL16,1)="w",10,IF(LEFT(AL16,1)="o",20,IF(LEFT(AL16,1)="g",30,IF(LEFT(AL16,1)="b",40,0)))))&amp;","</f>
        <v>0,</v>
      </c>
      <c r="AM17" s="35" t="str">
        <f t="shared" ref="AM17" si="41">IF(RIGHT(AM16,1)="w",1,IF(RIGHT(AM16,1)="o",2,IF(RIGHT(AM16,1)="g",3,IF(RIGHT(AM16,1)="b",4,0))))+IF(LEN(AM16)=2,IF(LEFT(AM16,1)="w",10,IF(LEFT(AM16,1)="o",20,IF(LEFT(AM16,1)="g",30,IF(LEFT(AM16,1)="b",40,0)))))&amp;","</f>
        <v>0,</v>
      </c>
      <c r="AN17" s="35" t="str">
        <f t="shared" ref="AN17" si="42">IF(RIGHT(AN16,1)="w",1,IF(RIGHT(AN16,1)="o",2,IF(RIGHT(AN16,1)="g",3,IF(RIGHT(AN16,1)="b",4,0))))+IF(LEN(AN16)=2,IF(LEFT(AN16,1)="w",10,IF(LEFT(AN16,1)="o",20,IF(LEFT(AN16,1)="g",30,IF(LEFT(AN16,1)="b",40,0)))))&amp;","</f>
        <v>0,</v>
      </c>
      <c r="AO17" s="35" t="str">
        <f t="shared" ref="AO17" si="43">IF(RIGHT(AO16,1)="w",1,IF(RIGHT(AO16,1)="o",2,IF(RIGHT(AO16,1)="g",3,IF(RIGHT(AO16,1)="b",4,0))))+IF(LEN(AO16)=2,IF(LEFT(AO16,1)="w",10,IF(LEFT(AO16,1)="o",20,IF(LEFT(AO16,1)="g",30,IF(LEFT(AO16,1)="b",40,0)))))&amp;","</f>
        <v>0,</v>
      </c>
      <c r="AP17" s="35" t="str">
        <f t="shared" ref="AP17" si="44">IF(RIGHT(AP16,1)="w",1,IF(RIGHT(AP16,1)="o",2,IF(RIGHT(AP16,1)="g",3,IF(RIGHT(AP16,1)="b",4,0))))+IF(LEN(AP16)=2,IF(LEFT(AP16,1)="w",10,IF(LEFT(AP16,1)="o",20,IF(LEFT(AP16,1)="g",30,IF(LEFT(AP16,1)="b",40,0)))))&amp;","</f>
        <v>0,</v>
      </c>
      <c r="AQ17" s="35" t="str">
        <f t="shared" ref="AQ17" si="45">IF(RIGHT(AQ16,1)="w",1,IF(RIGHT(AQ16,1)="o",2,IF(RIGHT(AQ16,1)="g",3,IF(RIGHT(AQ16,1)="b",4,0))))+IF(LEN(AQ16)=2,IF(LEFT(AQ16,1)="w",10,IF(LEFT(AQ16,1)="o",20,IF(LEFT(AQ16,1)="g",30,IF(LEFT(AQ16,1)="b",40,0)))))&amp;","</f>
        <v>1,</v>
      </c>
      <c r="AR17" s="35" t="str">
        <f t="shared" ref="AR17" si="46">IF(RIGHT(AR16,1)="w",1,IF(RIGHT(AR16,1)="o",2,IF(RIGHT(AR16,1)="g",3,IF(RIGHT(AR16,1)="b",4,0))))+IF(LEN(AR16)=2,IF(LEFT(AR16,1)="w",10,IF(LEFT(AR16,1)="o",20,IF(LEFT(AR16,1)="g",30,IF(LEFT(AR16,1)="b",40,0)))))&amp;","</f>
        <v>0,</v>
      </c>
      <c r="AS17" s="35" t="str">
        <f t="shared" ref="AS17" si="47">IF(RIGHT(AS16,1)="w",1,IF(RIGHT(AS16,1)="o",2,IF(RIGHT(AS16,1)="g",3,IF(RIGHT(AS16,1)="b",4,0))))+IF(LEN(AS16)=2,IF(LEFT(AS16,1)="w",10,IF(LEFT(AS16,1)="o",20,IF(LEFT(AS16,1)="g",30,IF(LEFT(AS16,1)="b",40,0)))))&amp;","</f>
        <v>2,</v>
      </c>
      <c r="AT17" s="35" t="str">
        <f t="shared" ref="AT17" si="48">IF(RIGHT(AT16,1)="w",1,IF(RIGHT(AT16,1)="o",2,IF(RIGHT(AT16,1)="g",3,IF(RIGHT(AT16,1)="b",4,0))))+IF(LEN(AT16)=2,IF(LEFT(AT16,1)="w",10,IF(LEFT(AT16,1)="o",20,IF(LEFT(AT16,1)="g",30,IF(LEFT(AT16,1)="b",40,0)))))&amp;","</f>
        <v>0,</v>
      </c>
      <c r="AU17" s="35" t="str">
        <f t="shared" ref="AU17" si="49">IF(RIGHT(AU16,1)="w",1,IF(RIGHT(AU16,1)="o",2,IF(RIGHT(AU16,1)="g",3,IF(RIGHT(AU16,1)="b",4,0))))+IF(LEN(AU16)=2,IF(LEFT(AU16,1)="w",10,IF(LEFT(AU16,1)="o",20,IF(LEFT(AU16,1)="g",30,IF(LEFT(AU16,1)="b",40,0)))))&amp;","</f>
        <v>0,</v>
      </c>
      <c r="AV17" s="35" t="str">
        <f t="shared" ref="AV17" si="50">IF(RIGHT(AV16,1)="w",1,IF(RIGHT(AV16,1)="o",2,IF(RIGHT(AV16,1)="g",3,IF(RIGHT(AV16,1)="b",4,0))))+IF(LEN(AV16)=2,IF(LEFT(AV16,1)="w",10,IF(LEFT(AV16,1)="o",20,IF(LEFT(AV16,1)="g",30,IF(LEFT(AV16,1)="b",40,0)))))&amp;","</f>
        <v>0,</v>
      </c>
      <c r="AW17" s="35" t="str">
        <f t="shared" ref="AW17" si="51">IF(RIGHT(AW16,1)="w",1,IF(RIGHT(AW16,1)="o",2,IF(RIGHT(AW16,1)="g",3,IF(RIGHT(AW16,1)="b",4,0))))+IF(LEN(AW16)=2,IF(LEFT(AW16,1)="w",10,IF(LEFT(AW16,1)="o",20,IF(LEFT(AW16,1)="g",30,IF(LEFT(AW16,1)="b",40,0)))))&amp;","</f>
        <v>4,</v>
      </c>
      <c r="AX17" s="35" t="str">
        <f t="shared" ref="AX17" si="52">IF(RIGHT(AX16,1)="w",1,IF(RIGHT(AX16,1)="o",2,IF(RIGHT(AX16,1)="g",3,IF(RIGHT(AX16,1)="b",4,0))))+IF(LEN(AX16)=2,IF(LEFT(AX16,1)="w",10,IF(LEFT(AX16,1)="o",20,IF(LEFT(AX16,1)="g",30,IF(LEFT(AX16,1)="b",40,0)))))&amp;","</f>
        <v>3,</v>
      </c>
      <c r="AY17" s="35" t="str">
        <f t="shared" ref="AY17" si="53">IF(RIGHT(AY16,1)="w",1,IF(RIGHT(AY16,1)="o",2,IF(RIGHT(AY16,1)="g",3,IF(RIGHT(AY16,1)="b",4,0))))+IF(LEN(AY16)=2,IF(LEFT(AY16,1)="w",10,IF(LEFT(AY16,1)="o",20,IF(LEFT(AY16,1)="g",30,IF(LEFT(AY16,1)="b",40,0)))))&amp;","</f>
        <v>0,</v>
      </c>
      <c r="AZ17" s="35" t="str">
        <f t="shared" ref="AZ17" si="54">IF(RIGHT(AZ16,1)="w",1,IF(RIGHT(AZ16,1)="o",2,IF(RIGHT(AZ16,1)="g",3,IF(RIGHT(AZ16,1)="b",4,0))))+IF(LEN(AZ16)=2,IF(LEFT(AZ16,1)="w",10,IF(LEFT(AZ16,1)="o",20,IF(LEFT(AZ16,1)="g",30,IF(LEFT(AZ16,1)="b",40,0)))))&amp;","</f>
        <v>0,</v>
      </c>
      <c r="BA17" s="35" t="str">
        <f t="shared" ref="BA17" si="55">IF(RIGHT(BA16,1)="w",1,IF(RIGHT(BA16,1)="o",2,IF(RIGHT(BA16,1)="g",3,IF(RIGHT(BA16,1)="b",4,0))))+IF(LEN(BA16)=2,IF(LEFT(BA16,1)="w",10,IF(LEFT(BA16,1)="o",20,IF(LEFT(BA16,1)="g",30,IF(LEFT(BA16,1)="b",40,0)))))&amp;","</f>
        <v>0,</v>
      </c>
      <c r="BB17" s="35" t="str">
        <f t="shared" ref="BB17" si="56">IF(RIGHT(BB16,1)="w",1,IF(RIGHT(BB16,1)="o",2,IF(RIGHT(BB16,1)="g",3,IF(RIGHT(BB16,1)="b",4,0))))+IF(LEN(BB16)=2,IF(LEFT(BB16,1)="w",10,IF(LEFT(BB16,1)="o",20,IF(LEFT(BB16,1)="g",30,IF(LEFT(BB16,1)="b",40,0)))))&amp;","</f>
        <v>0,</v>
      </c>
      <c r="BC17" s="35" t="str">
        <f t="shared" ref="BC17" si="57">IF(RIGHT(BC16,1)="w",1,IF(RIGHT(BC16,1)="o",2,IF(RIGHT(BC16,1)="g",3,IF(RIGHT(BC16,1)="b",4,0))))+IF(LEN(BC16)=2,IF(LEFT(BC16,1)="w",10,IF(LEFT(BC16,1)="o",20,IF(LEFT(BC16,1)="g",30,IF(LEFT(BC16,1)="b",40,0)))))&amp;","</f>
        <v>0,</v>
      </c>
      <c r="BD17" s="35" t="str">
        <f t="shared" ref="BD17" si="58">IF(RIGHT(BD16,1)="w",1,IF(RIGHT(BD16,1)="o",2,IF(RIGHT(BD16,1)="g",3,IF(RIGHT(BD16,1)="b",4,0))))+IF(LEN(BD16)=2,IF(LEFT(BD16,1)="w",10,IF(LEFT(BD16,1)="o",20,IF(LEFT(BD16,1)="g",30,IF(LEFT(BD16,1)="b",40,0)))))&amp;","</f>
        <v>0,</v>
      </c>
      <c r="BE17" s="35" t="str">
        <f t="shared" ref="BE17" si="59">IF(RIGHT(BE16,1)="w",1,IF(RIGHT(BE16,1)="o",2,IF(RIGHT(BE16,1)="g",3,IF(RIGHT(BE16,1)="b",4,0))))+IF(LEN(BE16)=2,IF(LEFT(BE16,1)="w",10,IF(LEFT(BE16,1)="o",20,IF(LEFT(BE16,1)="g",30,IF(LEFT(BE16,1)="b",40,0)))))&amp;","</f>
        <v>1,</v>
      </c>
      <c r="BF17" s="35" t="str">
        <f t="shared" ref="BF17" si="60">IF(RIGHT(BF16,1)="w",1,IF(RIGHT(BF16,1)="o",2,IF(RIGHT(BF16,1)="g",3,IF(RIGHT(BF16,1)="b",4,0))))+IF(LEN(BF16)=2,IF(LEFT(BF16,1)="w",10,IF(LEFT(BF16,1)="o",20,IF(LEFT(BF16,1)="g",30,IF(LEFT(BF16,1)="b",40,0)))))&amp;","</f>
        <v>0,</v>
      </c>
      <c r="BG17" s="35" t="str">
        <f t="shared" ref="BG17" si="61">IF(RIGHT(BG16,1)="w",1,IF(RIGHT(BG16,1)="o",2,IF(RIGHT(BG16,1)="g",3,IF(RIGHT(BG16,1)="b",4,0))))+IF(LEN(BG16)=2,IF(LEFT(BG16,1)="w",10,IF(LEFT(BG16,1)="o",20,IF(LEFT(BG16,1)="g",30,IF(LEFT(BG16,1)="b",40,0)))))&amp;","</f>
        <v>0,</v>
      </c>
      <c r="BH17" s="35" t="str">
        <f t="shared" ref="BH17" si="62">IF(RIGHT(BH16,1)="w",1,IF(RIGHT(BH16,1)="o",2,IF(RIGHT(BH16,1)="g",3,IF(RIGHT(BH16,1)="b",4,0))))+IF(LEN(BH16)=2,IF(LEFT(BH16,1)="w",10,IF(LEFT(BH16,1)="o",20,IF(LEFT(BH16,1)="g",30,IF(LEFT(BH16,1)="b",40,0)))))&amp;","</f>
        <v>0,</v>
      </c>
      <c r="BI17" s="35" t="str">
        <f t="shared" ref="BI17" si="63">IF(RIGHT(BI16,1)="w",1,IF(RIGHT(BI16,1)="o",2,IF(RIGHT(BI16,1)="g",3,IF(RIGHT(BI16,1)="b",4,0))))+IF(LEN(BI16)=2,IF(LEFT(BI16,1)="w",10,IF(LEFT(BI16,1)="o",20,IF(LEFT(BI16,1)="g",30,IF(LEFT(BI16,1)="b",40,0)))))&amp;","</f>
        <v>0,</v>
      </c>
      <c r="BJ17" s="35" t="str">
        <f t="shared" ref="BJ17" si="64">IF(RIGHT(BJ16,1)="w",1,IF(RIGHT(BJ16,1)="o",2,IF(RIGHT(BJ16,1)="g",3,IF(RIGHT(BJ16,1)="b",4,0))))+IF(LEN(BJ16)=2,IF(LEFT(BJ16,1)="w",10,IF(LEFT(BJ16,1)="o",20,IF(LEFT(BJ16,1)="g",30,IF(LEFT(BJ16,1)="b",40,0)))))&amp;","</f>
        <v>0,</v>
      </c>
      <c r="BK17" s="35" t="str">
        <f t="shared" ref="BK17" si="65">IF(RIGHT(BK16,1)="w",1,IF(RIGHT(BK16,1)="o",2,IF(RIGHT(BK16,1)="g",3,IF(RIGHT(BK16,1)="b",4,0))))+IF(LEN(BK16)=2,IF(LEFT(BK16,1)="w",10,IF(LEFT(BK16,1)="o",20,IF(LEFT(BK16,1)="g",30,IF(LEFT(BK16,1)="b",40,0)))))&amp;","</f>
        <v>0,</v>
      </c>
      <c r="BL17" s="35" t="str">
        <f t="shared" ref="BL17" si="66">IF(RIGHT(BL16,1)="w",1,IF(RIGHT(BL16,1)="o",2,IF(RIGHT(BL16,1)="g",3,IF(RIGHT(BL16,1)="b",4,0))))+IF(LEN(BL16)=2,IF(LEFT(BL16,1)="w",10,IF(LEFT(BL16,1)="o",20,IF(LEFT(BL16,1)="g",30,IF(LEFT(BL16,1)="b",40,0)))))&amp;","</f>
        <v>3,</v>
      </c>
      <c r="BM17" s="37" t="str">
        <f t="shared" ref="BM17" si="67">IF(RIGHT(BM16,1)="w",1,IF(RIGHT(BM16,1)="o",2,IF(RIGHT(BM16,1)="g",3,IF(RIGHT(BM16,1)="b",4,0))))+IF(LEN(BM16)=2,IF(LEFT(BM16,1)="w",10,IF(LEFT(BM16,1)="o",20,IF(LEFT(BM16,1)="g",30,IF(LEFT(BM16,1)="b",40,0)))))&amp;","</f>
        <v>0,</v>
      </c>
      <c r="BN17" s="35" t="s">
        <v>25</v>
      </c>
      <c r="BO17" s="74" t="str">
        <f>"{"&amp;AI17&amp;AJ17&amp;AK17&amp;AL17&amp;AM17&amp;AN17&amp;AO17&amp;AP17&amp;AQ17&amp;AR17&amp;AS17&amp;AT17&amp;AU17&amp;AV17&amp;AW17&amp;AX17&amp;AY17&amp;AZ17&amp;BA17&amp;BB17&amp;BC17&amp;BD17&amp;BE17&amp;BF17&amp;BG17&amp;BH17&amp;BI17&amp;BJ17&amp;BK17&amp;BL17&amp;LEFT(BM17,1)&amp;BN17</f>
        <v>{0,3,0,0,0,0,0,0,1,0,2,0,0,0,4,3,0,0,0,0,0,0,1,0,0,0,0,0,0,3,0},  // jul</v>
      </c>
    </row>
    <row r="18" spans="1:67" ht="15.6" x14ac:dyDescent="0.25">
      <c r="A18" s="11">
        <f>WEEKNUM(DATE($A$2,MONTH(B12),B18),21)</f>
        <v>5</v>
      </c>
      <c r="B18" s="14">
        <f>IF(H17=0,0,IF(MONTH(DATE($A$2,H19,H17+1))=MONTH(DATE($A$2,H19,1)),H17+1,0))</f>
        <v>29</v>
      </c>
      <c r="C18" s="15">
        <f>IF(B18=0,0,IF(MONTH(DATE($A$2,H19,B18+1))=MONTH(DATE($A$2,H19,1)),B18+1,0))</f>
        <v>30</v>
      </c>
      <c r="D18" s="23">
        <f>IF(C18=0,0,IF(MONTH(DATE($A$2,H19,C18+1))=MONTH(DATE($A$2,H19,1)),C18+1,0))</f>
        <v>31</v>
      </c>
      <c r="E18" s="23">
        <f>IF(D18=0,0,IF(MONTH(DATE($A$2,H19,D18+1))=MONTH(DATE($A$2,H19,1)),D18+1,0))</f>
        <v>0</v>
      </c>
      <c r="F18" s="24">
        <f>IF(E18=0,0,IF(MONTH(DATE($A$2,H19,E18+1))=MONTH(DATE($A$2,H19,1)),E18+1,0))</f>
        <v>0</v>
      </c>
      <c r="G18" s="25">
        <f>IF(F18=0,0,IF(MONTH(DATE($A$2,H19,F18+1))=MONTH(DATE($A$2,H19,1)),F18+1,0))</f>
        <v>0</v>
      </c>
      <c r="H18" s="26">
        <f>IF(G18=0,0,IF(MONTH(DATE($A$2,H19,G18+1))=MONTH(DATE($A$2,H19,1)),G18+1,0))</f>
        <v>0</v>
      </c>
      <c r="I18" s="11">
        <f>WEEKNUM(DATE($A$2,MONTH(J12),J18),21)</f>
        <v>9</v>
      </c>
      <c r="J18" s="14">
        <f>IF(P17=0,0,IF(MONTH(DATE($A$2,P19,P17+1))=MONTH(DATE($A$2,P19,1)),P17+1,0))</f>
        <v>26</v>
      </c>
      <c r="K18" s="15">
        <f>IF(J18=0,0,IF(MONTH(DATE($A$2,P19,J18+1))=MONTH(DATE($A$2,P19,1)),J18+1,0))</f>
        <v>27</v>
      </c>
      <c r="L18" s="23">
        <f>IF(K18=0,0,IF(MONTH(DATE($A$2,P19,K18+1))=MONTH(DATE($A$2,P19,1)),K18+1,0))</f>
        <v>28</v>
      </c>
      <c r="M18" s="23">
        <f>IF(L18=0,0,IF(MONTH(DATE($A$2,P19,L18+1))=MONTH(DATE($A$2,P19,1)),L18+1,0))</f>
        <v>29</v>
      </c>
      <c r="N18" s="24">
        <f>IF(M18=0,0,IF(MONTH(DATE($A$2,P19,M18+1))=MONTH(DATE($A$2,P19,1)),M18+1,0))</f>
        <v>0</v>
      </c>
      <c r="O18" s="25">
        <f>IF(N18=0,0,IF(MONTH(DATE($A$2,P19,N18+1))=MONTH(DATE($A$2,P19,1)),N18+1,0))</f>
        <v>0</v>
      </c>
      <c r="P18" s="26">
        <f>IF(O18=0,0,IF(MONTH(DATE($A$2,P19,O18+1))=MONTH(DATE($A$2,P19,1)),O18+1,0))</f>
        <v>0</v>
      </c>
      <c r="Q18" s="11">
        <f>WEEKNUM(DATE($A$2,MONTH(R12),R18),21)</f>
        <v>31</v>
      </c>
      <c r="R18" s="22">
        <f>IF(X17=0,0,IF(MONTH(DATE($A$2,X19,X17+1))=MONTH(DATE($A$2,X19,1)),X17+1,0))</f>
        <v>29</v>
      </c>
      <c r="S18" s="15">
        <f>IF(R18=0,0,IF(MONTH(DATE($A$2,X19,R18+1))=MONTH(DATE($A$2,X19,1)),R18+1,0))</f>
        <v>30</v>
      </c>
      <c r="T18" s="23">
        <f>IF(S18=0,0,IF(MONTH(DATE($A$2,X19,S18+1))=MONTH(DATE($A$2,X19,1)),S18+1,0))</f>
        <v>31</v>
      </c>
      <c r="U18" s="23">
        <f>IF(T18=0,0,IF(MONTH(DATE($A$2,X19,T18+1))=MONTH(DATE($A$2,X19,1)),T18+1,0))</f>
        <v>0</v>
      </c>
      <c r="V18" s="24">
        <f>IF(U18=0,0,IF(MONTH(DATE($A$2,X19,U18+1))=MONTH(DATE($A$2,X19,1)),U18+1,0))</f>
        <v>0</v>
      </c>
      <c r="W18" s="25">
        <f>IF(V18=0,0,IF(MONTH(DATE($A$2,X19,V18+1))=MONTH(DATE($A$2,X19,1)),V18+1,0))</f>
        <v>0</v>
      </c>
      <c r="X18" s="26">
        <f>IF(W18=0,0,IF(MONTH(DATE($A$2,X19,W18+1))=MONTH(DATE($A$2,X19,1)),W18+1,0))</f>
        <v>0</v>
      </c>
      <c r="Y18" s="11">
        <f>WEEKNUM(DATE($A$2,MONTH(Z12),Z18),21)</f>
        <v>35</v>
      </c>
      <c r="Z18" s="22">
        <f>IF(AF17=0,0,IF(MONTH(DATE($A$2,AF19,AF17+1))=MONTH(DATE($A$2,AF19,1)),AF17+1,0))</f>
        <v>26</v>
      </c>
      <c r="AA18" s="15">
        <f>IF(Z18=0,0,IF(MONTH(DATE($A$2,AF19,Z18+1))=MONTH(DATE($A$2,AF19,1)),Z18+1,0))</f>
        <v>27</v>
      </c>
      <c r="AB18" s="23">
        <f>IF(AA18=0,0,IF(MONTH(DATE($A$2,AF19,AA18+1))=MONTH(DATE($A$2,AF19,1)),AA18+1,0))</f>
        <v>28</v>
      </c>
      <c r="AC18" s="23">
        <f>IF(AB18=0,0,IF(MONTH(DATE($A$2,AF19,AB18+1))=MONTH(DATE($A$2,AF19,1)),AB18+1,0))</f>
        <v>29</v>
      </c>
      <c r="AD18" s="24">
        <f>IF(AC18=0,0,IF(MONTH(DATE($A$2,AF19,AC18+1))=MONTH(DATE($A$2,AF19,1)),AC18+1,0))</f>
        <v>30</v>
      </c>
      <c r="AE18" s="25">
        <f>IF(AD18=0,0,IF(MONTH(DATE($A$2,AF19,AD18+1))=MONTH(DATE($A$2,AF19,1)),AD18+1,0))</f>
        <v>31</v>
      </c>
      <c r="AF18" s="26">
        <f>IF(AE18=0,0,IF(MONTH(DATE($A$2,AF19,AE18+1))=MONTH(DATE($A$2,AF19,1)),AE18+1,0))</f>
        <v>0</v>
      </c>
      <c r="AH18" s="47">
        <v>8</v>
      </c>
      <c r="AI18" s="45" t="s">
        <v>8</v>
      </c>
      <c r="AJ18" s="44"/>
      <c r="AK18" s="44"/>
      <c r="AL18" s="44"/>
      <c r="AM18" s="44"/>
      <c r="AN18" s="44" t="s">
        <v>10</v>
      </c>
      <c r="AO18" s="44"/>
      <c r="AP18" s="44"/>
      <c r="AQ18" s="44"/>
      <c r="AR18" s="44"/>
      <c r="AS18" s="44"/>
      <c r="AT18" s="44" t="s">
        <v>7</v>
      </c>
      <c r="AU18" s="44" t="s">
        <v>9</v>
      </c>
      <c r="AV18" s="44"/>
      <c r="AW18" s="44"/>
      <c r="AX18" s="44"/>
      <c r="AY18" s="44"/>
      <c r="AZ18" s="44"/>
      <c r="BA18" s="44"/>
      <c r="BB18" s="44" t="s">
        <v>10</v>
      </c>
      <c r="BC18" s="44"/>
      <c r="BD18" s="44" t="s">
        <v>8</v>
      </c>
      <c r="BE18" s="44"/>
      <c r="BF18" s="44"/>
      <c r="BG18" s="44"/>
      <c r="BH18" s="44"/>
      <c r="BI18" s="44" t="s">
        <v>9</v>
      </c>
      <c r="BJ18" s="44"/>
      <c r="BK18" s="44"/>
      <c r="BL18" s="44"/>
      <c r="BM18" s="46"/>
      <c r="BN18" s="72"/>
      <c r="BO18" s="76">
        <f>COUNTA(AI18:BM18)</f>
        <v>7</v>
      </c>
    </row>
    <row r="19" spans="1:67" ht="15.6" x14ac:dyDescent="0.25">
      <c r="A19" s="11" t="str">
        <f>IF(B19=0,"",WEEKNUM(DATE($A$2,MONTH(B12),B19),21))</f>
        <v/>
      </c>
      <c r="B19" s="27">
        <f>IF(H18=0,0,IF(MONTH(DATE($A$2,H19,H18+1))=MONTH(DATE($A$2,H19,1)),H18+1,0))</f>
        <v>0</v>
      </c>
      <c r="C19" s="28">
        <f>IF(B19=0,0,IF(MONTH(DATE($A$2,H19,B19+1))=MONTH(DATE($A$2,H19,1)),B19+1,0))</f>
        <v>0</v>
      </c>
      <c r="D19" s="28">
        <f>IF(C19=0,0,IF(MONTH(DATE($A$2,H19,C19+1))=MONTH(DATE($A$2,H19,1)),C19+1,0))</f>
        <v>0</v>
      </c>
      <c r="E19" s="28">
        <f>IF(D19=0,0,IF(MONTH(DATE($A$2,H19,D19+1))=MONTH(DATE($A$2,H19,1)),D19+1,0))</f>
        <v>0</v>
      </c>
      <c r="F19" s="29">
        <f>IF(E19=0,0,IF(MONTH(DATE($A$2,H19,E19+1))=MONTH(DATE($A$2,H19,1)),E19+1,0))</f>
        <v>0</v>
      </c>
      <c r="G19" s="30">
        <f>IF(F19=0,0,IF(MONTH(DATE($A$2,H19,F19+1))=MONTH(DATE($A$2,H19,1)),F19+1,0))</f>
        <v>0</v>
      </c>
      <c r="H19" s="31">
        <v>1</v>
      </c>
      <c r="I19" s="11" t="str">
        <f>IF(J19=0,"",WEEKNUM(DATE($A$2,MONTH(J12),J19),21))</f>
        <v/>
      </c>
      <c r="J19" s="27">
        <f>IF(P18=0,0,IF(MONTH(DATE($A$2,P19,P18+1))=MONTH(DATE($A$2,P19,1)),P18+1,0))</f>
        <v>0</v>
      </c>
      <c r="K19" s="28">
        <f>IF(J19=0,0,IF(MONTH(DATE($A$2,P19,J19+1))=MONTH(DATE($A$2,P19,1)),J19+1,0))</f>
        <v>0</v>
      </c>
      <c r="L19" s="28">
        <f>IF(K19=0,0,IF(MONTH(DATE($A$2,P19,K19+1))=MONTH(DATE($A$2,P19,1)),K19+1,0))</f>
        <v>0</v>
      </c>
      <c r="M19" s="28">
        <f>IF(L19=0,0,IF(MONTH(DATE($A$2,P19,L19+1))=MONTH(DATE($A$2,P19,1)),L19+1,0))</f>
        <v>0</v>
      </c>
      <c r="N19" s="29">
        <f>IF(M19=0,0,IF(MONTH(DATE($A$2,P19,M19+1))=MONTH(DATE($A$2,P19,1)),M19+1,0))</f>
        <v>0</v>
      </c>
      <c r="O19" s="30">
        <f>IF(N19=0,0,IF(MONTH(DATE($A$2,P19,N19+1))=MONTH(DATE($A$2,P19,1)),N19+1,0))</f>
        <v>0</v>
      </c>
      <c r="P19" s="31">
        <f>H19+1</f>
        <v>2</v>
      </c>
      <c r="Q19" s="11" t="str">
        <f>IF(R19=0,"",WEEKNUM(DATE($A$2,MONTH(R12),R19),21))</f>
        <v/>
      </c>
      <c r="R19" s="27">
        <f>IF(X18=0,0,IF(MONTH(DATE($A$2,X19,X18+1))=MONTH(DATE($A$2,X19,1)),X18+1,0))</f>
        <v>0</v>
      </c>
      <c r="S19" s="28">
        <f>IF(R19=0,0,IF(MONTH(DATE($A$2,X19,R19+1))=MONTH(DATE($A$2,X19,1)),R19+1,0))</f>
        <v>0</v>
      </c>
      <c r="T19" s="28">
        <f>IF(S19=0,0,IF(MONTH(DATE($A$2,X19,S19+1))=MONTH(DATE($A$2,X19,1)),S19+1,0))</f>
        <v>0</v>
      </c>
      <c r="U19" s="28">
        <f>IF(T19=0,0,IF(MONTH(DATE($A$2,X19,T19+1))=MONTH(DATE($A$2,X19,1)),T19+1,0))</f>
        <v>0</v>
      </c>
      <c r="V19" s="29">
        <f>IF(U19=0,0,IF(MONTH(DATE($A$2,X19,U19+1))=MONTH(DATE($A$2,X19,1)),U19+1,0))</f>
        <v>0</v>
      </c>
      <c r="W19" s="30">
        <f>IF(V19=0,0,IF(MONTH(DATE($A$2,X19,V19+1))=MONTH(DATE($A$2,X19,1)),V19+1,0))</f>
        <v>0</v>
      </c>
      <c r="X19" s="31">
        <f>P37+1</f>
        <v>7</v>
      </c>
      <c r="Y19" s="11" t="str">
        <f>IF(Z19=0,"",WEEKNUM(DATE($A$2,MONTH(Z12),Z19),21))</f>
        <v/>
      </c>
      <c r="Z19" s="27">
        <f>IF(AF18=0,0,IF(MONTH(DATE($A$2,AF19,AF18+1))=MONTH(DATE($A$2,AF19,1)),AF18+1,0))</f>
        <v>0</v>
      </c>
      <c r="AA19" s="28">
        <f>IF(Z19=0,0,IF(MONTH(DATE($A$2,AF19,Z19+1))=MONTH(DATE($A$2,AF19,1)),Z19+1,0))</f>
        <v>0</v>
      </c>
      <c r="AB19" s="28">
        <f>IF(AA19=0,0,IF(MONTH(DATE($A$2,AF19,AA19+1))=MONTH(DATE($A$2,AF19,1)),AA19+1,0))</f>
        <v>0</v>
      </c>
      <c r="AC19" s="28">
        <f>IF(AB19=0,0,IF(MONTH(DATE($A$2,AF19,AB19+1))=MONTH(DATE($A$2,AF19,1)),AB19+1,0))</f>
        <v>0</v>
      </c>
      <c r="AD19" s="29">
        <f>IF(AC19=0,0,IF(MONTH(DATE($A$2,AF19,AC19+1))=MONTH(DATE($A$2,AF19,1)),AC19+1,0))</f>
        <v>0</v>
      </c>
      <c r="AE19" s="30">
        <f>IF(AD19=0,0,IF(MONTH(DATE($A$2,AF19,AD19+1))=MONTH(DATE($A$2,AF19,1)),AD19+1,0))</f>
        <v>0</v>
      </c>
      <c r="AF19" s="31">
        <f>X19+1</f>
        <v>8</v>
      </c>
      <c r="AH19" s="47" t="s">
        <v>11</v>
      </c>
      <c r="AI19" s="36" t="str">
        <f t="shared" ref="AI19" si="68">IF(RIGHT(AI18,1)="w",1,IF(RIGHT(AI18,1)="o",2,IF(RIGHT(AI18,1)="g",3,IF(RIGHT(AI18,1)="b",4,0))))+IF(LEN(AI18)=2,IF(LEFT(AI18,1)="w",10,IF(LEFT(AI18,1)="o",20,IF(LEFT(AI18,1)="g",30,IF(LEFT(AI18,1)="b",40,0)))))&amp;","</f>
        <v>2,</v>
      </c>
      <c r="AJ19" s="35" t="str">
        <f t="shared" ref="AJ19" si="69">IF(RIGHT(AJ18,1)="w",1,IF(RIGHT(AJ18,1)="o",2,IF(RIGHT(AJ18,1)="g",3,IF(RIGHT(AJ18,1)="b",4,0))))+IF(LEN(AJ18)=2,IF(LEFT(AJ18,1)="w",10,IF(LEFT(AJ18,1)="o",20,IF(LEFT(AJ18,1)="g",30,IF(LEFT(AJ18,1)="b",40,0)))))&amp;","</f>
        <v>0,</v>
      </c>
      <c r="AK19" s="35" t="str">
        <f t="shared" ref="AK19" si="70">IF(RIGHT(AK18,1)="w",1,IF(RIGHT(AK18,1)="o",2,IF(RIGHT(AK18,1)="g",3,IF(RIGHT(AK18,1)="b",4,0))))+IF(LEN(AK18)=2,IF(LEFT(AK18,1)="w",10,IF(LEFT(AK18,1)="o",20,IF(LEFT(AK18,1)="g",30,IF(LEFT(AK18,1)="b",40,0)))))&amp;","</f>
        <v>0,</v>
      </c>
      <c r="AL19" s="35" t="str">
        <f t="shared" ref="AL19" si="71">IF(RIGHT(AL18,1)="w",1,IF(RIGHT(AL18,1)="o",2,IF(RIGHT(AL18,1)="g",3,IF(RIGHT(AL18,1)="b",4,0))))+IF(LEN(AL18)=2,IF(LEFT(AL18,1)="w",10,IF(LEFT(AL18,1)="o",20,IF(LEFT(AL18,1)="g",30,IF(LEFT(AL18,1)="b",40,0)))))&amp;","</f>
        <v>0,</v>
      </c>
      <c r="AM19" s="35" t="str">
        <f t="shared" ref="AM19" si="72">IF(RIGHT(AM18,1)="w",1,IF(RIGHT(AM18,1)="o",2,IF(RIGHT(AM18,1)="g",3,IF(RIGHT(AM18,1)="b",4,0))))+IF(LEN(AM18)=2,IF(LEFT(AM18,1)="w",10,IF(LEFT(AM18,1)="o",20,IF(LEFT(AM18,1)="g",30,IF(LEFT(AM18,1)="b",40,0)))))&amp;","</f>
        <v>0,</v>
      </c>
      <c r="AN19" s="35" t="str">
        <f t="shared" ref="AN19" si="73">IF(RIGHT(AN18,1)="w",1,IF(RIGHT(AN18,1)="o",2,IF(RIGHT(AN18,1)="g",3,IF(RIGHT(AN18,1)="b",4,0))))+IF(LEN(AN18)=2,IF(LEFT(AN18,1)="w",10,IF(LEFT(AN18,1)="o",20,IF(LEFT(AN18,1)="g",30,IF(LEFT(AN18,1)="b",40,0)))))&amp;","</f>
        <v>1,</v>
      </c>
      <c r="AO19" s="35" t="str">
        <f t="shared" ref="AO19" si="74">IF(RIGHT(AO18,1)="w",1,IF(RIGHT(AO18,1)="o",2,IF(RIGHT(AO18,1)="g",3,IF(RIGHT(AO18,1)="b",4,0))))+IF(LEN(AO18)=2,IF(LEFT(AO18,1)="w",10,IF(LEFT(AO18,1)="o",20,IF(LEFT(AO18,1)="g",30,IF(LEFT(AO18,1)="b",40,0)))))&amp;","</f>
        <v>0,</v>
      </c>
      <c r="AP19" s="35" t="str">
        <f t="shared" ref="AP19" si="75">IF(RIGHT(AP18,1)="w",1,IF(RIGHT(AP18,1)="o",2,IF(RIGHT(AP18,1)="g",3,IF(RIGHT(AP18,1)="b",4,0))))+IF(LEN(AP18)=2,IF(LEFT(AP18,1)="w",10,IF(LEFT(AP18,1)="o",20,IF(LEFT(AP18,1)="g",30,IF(LEFT(AP18,1)="b",40,0)))))&amp;","</f>
        <v>0,</v>
      </c>
      <c r="AQ19" s="35" t="str">
        <f t="shared" ref="AQ19" si="76">IF(RIGHT(AQ18,1)="w",1,IF(RIGHT(AQ18,1)="o",2,IF(RIGHT(AQ18,1)="g",3,IF(RIGHT(AQ18,1)="b",4,0))))+IF(LEN(AQ18)=2,IF(LEFT(AQ18,1)="w",10,IF(LEFT(AQ18,1)="o",20,IF(LEFT(AQ18,1)="g",30,IF(LEFT(AQ18,1)="b",40,0)))))&amp;","</f>
        <v>0,</v>
      </c>
      <c r="AR19" s="35" t="str">
        <f t="shared" ref="AR19" si="77">IF(RIGHT(AR18,1)="w",1,IF(RIGHT(AR18,1)="o",2,IF(RIGHT(AR18,1)="g",3,IF(RIGHT(AR18,1)="b",4,0))))+IF(LEN(AR18)=2,IF(LEFT(AR18,1)="w",10,IF(LEFT(AR18,1)="o",20,IF(LEFT(AR18,1)="g",30,IF(LEFT(AR18,1)="b",40,0)))))&amp;","</f>
        <v>0,</v>
      </c>
      <c r="AS19" s="35" t="str">
        <f t="shared" ref="AS19" si="78">IF(RIGHT(AS18,1)="w",1,IF(RIGHT(AS18,1)="o",2,IF(RIGHT(AS18,1)="g",3,IF(RIGHT(AS18,1)="b",4,0))))+IF(LEN(AS18)=2,IF(LEFT(AS18,1)="w",10,IF(LEFT(AS18,1)="o",20,IF(LEFT(AS18,1)="g",30,IF(LEFT(AS18,1)="b",40,0)))))&amp;","</f>
        <v>0,</v>
      </c>
      <c r="AT19" s="35" t="str">
        <f t="shared" ref="AT19" si="79">IF(RIGHT(AT18,1)="w",1,IF(RIGHT(AT18,1)="o",2,IF(RIGHT(AT18,1)="g",3,IF(RIGHT(AT18,1)="b",4,0))))+IF(LEN(AT18)=2,IF(LEFT(AT18,1)="w",10,IF(LEFT(AT18,1)="o",20,IF(LEFT(AT18,1)="g",30,IF(LEFT(AT18,1)="b",40,0)))))&amp;","</f>
        <v>4,</v>
      </c>
      <c r="AU19" s="35" t="str">
        <f t="shared" ref="AU19" si="80">IF(RIGHT(AU18,1)="w",1,IF(RIGHT(AU18,1)="o",2,IF(RIGHT(AU18,1)="g",3,IF(RIGHT(AU18,1)="b",4,0))))+IF(LEN(AU18)=2,IF(LEFT(AU18,1)="w",10,IF(LEFT(AU18,1)="o",20,IF(LEFT(AU18,1)="g",30,IF(LEFT(AU18,1)="b",40,0)))))&amp;","</f>
        <v>3,</v>
      </c>
      <c r="AV19" s="35" t="str">
        <f t="shared" ref="AV19" si="81">IF(RIGHT(AV18,1)="w",1,IF(RIGHT(AV18,1)="o",2,IF(RIGHT(AV18,1)="g",3,IF(RIGHT(AV18,1)="b",4,0))))+IF(LEN(AV18)=2,IF(LEFT(AV18,1)="w",10,IF(LEFT(AV18,1)="o",20,IF(LEFT(AV18,1)="g",30,IF(LEFT(AV18,1)="b",40,0)))))&amp;","</f>
        <v>0,</v>
      </c>
      <c r="AW19" s="35" t="str">
        <f t="shared" ref="AW19" si="82">IF(RIGHT(AW18,1)="w",1,IF(RIGHT(AW18,1)="o",2,IF(RIGHT(AW18,1)="g",3,IF(RIGHT(AW18,1)="b",4,0))))+IF(LEN(AW18)=2,IF(LEFT(AW18,1)="w",10,IF(LEFT(AW18,1)="o",20,IF(LEFT(AW18,1)="g",30,IF(LEFT(AW18,1)="b",40,0)))))&amp;","</f>
        <v>0,</v>
      </c>
      <c r="AX19" s="35" t="str">
        <f t="shared" ref="AX19" si="83">IF(RIGHT(AX18,1)="w",1,IF(RIGHT(AX18,1)="o",2,IF(RIGHT(AX18,1)="g",3,IF(RIGHT(AX18,1)="b",4,0))))+IF(LEN(AX18)=2,IF(LEFT(AX18,1)="w",10,IF(LEFT(AX18,1)="o",20,IF(LEFT(AX18,1)="g",30,IF(LEFT(AX18,1)="b",40,0)))))&amp;","</f>
        <v>0,</v>
      </c>
      <c r="AY19" s="35" t="str">
        <f t="shared" ref="AY19" si="84">IF(RIGHT(AY18,1)="w",1,IF(RIGHT(AY18,1)="o",2,IF(RIGHT(AY18,1)="g",3,IF(RIGHT(AY18,1)="b",4,0))))+IF(LEN(AY18)=2,IF(LEFT(AY18,1)="w",10,IF(LEFT(AY18,1)="o",20,IF(LEFT(AY18,1)="g",30,IF(LEFT(AY18,1)="b",40,0)))))&amp;","</f>
        <v>0,</v>
      </c>
      <c r="AZ19" s="35" t="str">
        <f t="shared" ref="AZ19" si="85">IF(RIGHT(AZ18,1)="w",1,IF(RIGHT(AZ18,1)="o",2,IF(RIGHT(AZ18,1)="g",3,IF(RIGHT(AZ18,1)="b",4,0))))+IF(LEN(AZ18)=2,IF(LEFT(AZ18,1)="w",10,IF(LEFT(AZ18,1)="o",20,IF(LEFT(AZ18,1)="g",30,IF(LEFT(AZ18,1)="b",40,0)))))&amp;","</f>
        <v>0,</v>
      </c>
      <c r="BA19" s="35" t="str">
        <f t="shared" ref="BA19" si="86">IF(RIGHT(BA18,1)="w",1,IF(RIGHT(BA18,1)="o",2,IF(RIGHT(BA18,1)="g",3,IF(RIGHT(BA18,1)="b",4,0))))+IF(LEN(BA18)=2,IF(LEFT(BA18,1)="w",10,IF(LEFT(BA18,1)="o",20,IF(LEFT(BA18,1)="g",30,IF(LEFT(BA18,1)="b",40,0)))))&amp;","</f>
        <v>0,</v>
      </c>
      <c r="BB19" s="35" t="str">
        <f t="shared" ref="BB19" si="87">IF(RIGHT(BB18,1)="w",1,IF(RIGHT(BB18,1)="o",2,IF(RIGHT(BB18,1)="g",3,IF(RIGHT(BB18,1)="b",4,0))))+IF(LEN(BB18)=2,IF(LEFT(BB18,1)="w",10,IF(LEFT(BB18,1)="o",20,IF(LEFT(BB18,1)="g",30,IF(LEFT(BB18,1)="b",40,0)))))&amp;","</f>
        <v>1,</v>
      </c>
      <c r="BC19" s="35" t="str">
        <f t="shared" ref="BC19" si="88">IF(RIGHT(BC18,1)="w",1,IF(RIGHT(BC18,1)="o",2,IF(RIGHT(BC18,1)="g",3,IF(RIGHT(BC18,1)="b",4,0))))+IF(LEN(BC18)=2,IF(LEFT(BC18,1)="w",10,IF(LEFT(BC18,1)="o",20,IF(LEFT(BC18,1)="g",30,IF(LEFT(BC18,1)="b",40,0)))))&amp;","</f>
        <v>0,</v>
      </c>
      <c r="BD19" s="35" t="str">
        <f t="shared" ref="BD19" si="89">IF(RIGHT(BD18,1)="w",1,IF(RIGHT(BD18,1)="o",2,IF(RIGHT(BD18,1)="g",3,IF(RIGHT(BD18,1)="b",4,0))))+IF(LEN(BD18)=2,IF(LEFT(BD18,1)="w",10,IF(LEFT(BD18,1)="o",20,IF(LEFT(BD18,1)="g",30,IF(LEFT(BD18,1)="b",40,0)))))&amp;","</f>
        <v>2,</v>
      </c>
      <c r="BE19" s="35" t="str">
        <f t="shared" ref="BE19" si="90">IF(RIGHT(BE18,1)="w",1,IF(RIGHT(BE18,1)="o",2,IF(RIGHT(BE18,1)="g",3,IF(RIGHT(BE18,1)="b",4,0))))+IF(LEN(BE18)=2,IF(LEFT(BE18,1)="w",10,IF(LEFT(BE18,1)="o",20,IF(LEFT(BE18,1)="g",30,IF(LEFT(BE18,1)="b",40,0)))))&amp;","</f>
        <v>0,</v>
      </c>
      <c r="BF19" s="35" t="str">
        <f t="shared" ref="BF19" si="91">IF(RIGHT(BF18,1)="w",1,IF(RIGHT(BF18,1)="o",2,IF(RIGHT(BF18,1)="g",3,IF(RIGHT(BF18,1)="b",4,0))))+IF(LEN(BF18)=2,IF(LEFT(BF18,1)="w",10,IF(LEFT(BF18,1)="o",20,IF(LEFT(BF18,1)="g",30,IF(LEFT(BF18,1)="b",40,0)))))&amp;","</f>
        <v>0,</v>
      </c>
      <c r="BG19" s="35" t="str">
        <f t="shared" ref="BG19" si="92">IF(RIGHT(BG18,1)="w",1,IF(RIGHT(BG18,1)="o",2,IF(RIGHT(BG18,1)="g",3,IF(RIGHT(BG18,1)="b",4,0))))+IF(LEN(BG18)=2,IF(LEFT(BG18,1)="w",10,IF(LEFT(BG18,1)="o",20,IF(LEFT(BG18,1)="g",30,IF(LEFT(BG18,1)="b",40,0)))))&amp;","</f>
        <v>0,</v>
      </c>
      <c r="BH19" s="35" t="str">
        <f t="shared" ref="BH19" si="93">IF(RIGHT(BH18,1)="w",1,IF(RIGHT(BH18,1)="o",2,IF(RIGHT(BH18,1)="g",3,IF(RIGHT(BH18,1)="b",4,0))))+IF(LEN(BH18)=2,IF(LEFT(BH18,1)="w",10,IF(LEFT(BH18,1)="o",20,IF(LEFT(BH18,1)="g",30,IF(LEFT(BH18,1)="b",40,0)))))&amp;","</f>
        <v>0,</v>
      </c>
      <c r="BI19" s="35" t="str">
        <f t="shared" ref="BI19" si="94">IF(RIGHT(BI18,1)="w",1,IF(RIGHT(BI18,1)="o",2,IF(RIGHT(BI18,1)="g",3,IF(RIGHT(BI18,1)="b",4,0))))+IF(LEN(BI18)=2,IF(LEFT(BI18,1)="w",10,IF(LEFT(BI18,1)="o",20,IF(LEFT(BI18,1)="g",30,IF(LEFT(BI18,1)="b",40,0)))))&amp;","</f>
        <v>3,</v>
      </c>
      <c r="BJ19" s="35" t="str">
        <f t="shared" ref="BJ19" si="95">IF(RIGHT(BJ18,1)="w",1,IF(RIGHT(BJ18,1)="o",2,IF(RIGHT(BJ18,1)="g",3,IF(RIGHT(BJ18,1)="b",4,0))))+IF(LEN(BJ18)=2,IF(LEFT(BJ18,1)="w",10,IF(LEFT(BJ18,1)="o",20,IF(LEFT(BJ18,1)="g",30,IF(LEFT(BJ18,1)="b",40,0)))))&amp;","</f>
        <v>0,</v>
      </c>
      <c r="BK19" s="35" t="str">
        <f t="shared" ref="BK19" si="96">IF(RIGHT(BK18,1)="w",1,IF(RIGHT(BK18,1)="o",2,IF(RIGHT(BK18,1)="g",3,IF(RIGHT(BK18,1)="b",4,0))))+IF(LEN(BK18)=2,IF(LEFT(BK18,1)="w",10,IF(LEFT(BK18,1)="o",20,IF(LEFT(BK18,1)="g",30,IF(LEFT(BK18,1)="b",40,0)))))&amp;","</f>
        <v>0,</v>
      </c>
      <c r="BL19" s="35" t="str">
        <f t="shared" ref="BL19" si="97">IF(RIGHT(BL18,1)="w",1,IF(RIGHT(BL18,1)="o",2,IF(RIGHT(BL18,1)="g",3,IF(RIGHT(BL18,1)="b",4,0))))+IF(LEN(BL18)=2,IF(LEFT(BL18,1)="w",10,IF(LEFT(BL18,1)="o",20,IF(LEFT(BL18,1)="g",30,IF(LEFT(BL18,1)="b",40,0)))))&amp;","</f>
        <v>0,</v>
      </c>
      <c r="BM19" s="37" t="str">
        <f t="shared" ref="BM19" si="98">IF(RIGHT(BM18,1)="w",1,IF(RIGHT(BM18,1)="o",2,IF(RIGHT(BM18,1)="g",3,IF(RIGHT(BM18,1)="b",4,0))))+IF(LEN(BM18)=2,IF(LEFT(BM18,1)="w",10,IF(LEFT(BM18,1)="o",20,IF(LEFT(BM18,1)="g",30,IF(LEFT(BM18,1)="b",40,0)))))&amp;","</f>
        <v>0,</v>
      </c>
      <c r="BN19" s="35" t="s">
        <v>26</v>
      </c>
      <c r="BO19" s="74" t="str">
        <f>"{"&amp;AI19&amp;AJ19&amp;AK19&amp;AL19&amp;AM19&amp;AN19&amp;AO19&amp;AP19&amp;AQ19&amp;AR19&amp;AS19&amp;AT19&amp;AU19&amp;AV19&amp;AW19&amp;AX19&amp;AY19&amp;AZ19&amp;BA19&amp;BB19&amp;BC19&amp;BD19&amp;BE19&amp;BF19&amp;BG19&amp;BH19&amp;BI19&amp;BJ19&amp;BK19&amp;BL19&amp;LEFT(BM19,1)&amp;BN19</f>
        <v>{2,0,0,0,0,1,0,0,0,0,0,4,3,0,0,0,0,0,0,1,0,2,0,0,0,0,3,0,0,0,0},  // aug</v>
      </c>
    </row>
    <row r="20" spans="1:67" x14ac:dyDescent="0.25">
      <c r="AI20" s="41">
        <v>1</v>
      </c>
      <c r="AJ20" s="42">
        <v>2</v>
      </c>
      <c r="AK20" s="42">
        <v>3</v>
      </c>
      <c r="AL20" s="42">
        <v>4</v>
      </c>
      <c r="AM20" s="42">
        <v>5</v>
      </c>
      <c r="AN20" s="42">
        <v>6</v>
      </c>
      <c r="AO20" s="42">
        <v>7</v>
      </c>
      <c r="AP20" s="42">
        <v>8</v>
      </c>
      <c r="AQ20" s="42">
        <v>9</v>
      </c>
      <c r="AR20" s="42">
        <v>10</v>
      </c>
      <c r="AS20" s="42">
        <v>11</v>
      </c>
      <c r="AT20" s="42">
        <v>12</v>
      </c>
      <c r="AU20" s="42">
        <v>13</v>
      </c>
      <c r="AV20" s="42">
        <v>14</v>
      </c>
      <c r="AW20" s="42">
        <v>15</v>
      </c>
      <c r="AX20" s="42">
        <v>16</v>
      </c>
      <c r="AY20" s="42">
        <v>17</v>
      </c>
      <c r="AZ20" s="42">
        <v>18</v>
      </c>
      <c r="BA20" s="42">
        <v>19</v>
      </c>
      <c r="BB20" s="42">
        <v>20</v>
      </c>
      <c r="BC20" s="42">
        <v>21</v>
      </c>
      <c r="BD20" s="42">
        <v>22</v>
      </c>
      <c r="BE20" s="42">
        <v>23</v>
      </c>
      <c r="BF20" s="42">
        <v>24</v>
      </c>
      <c r="BG20" s="42">
        <v>25</v>
      </c>
      <c r="BH20" s="42">
        <v>26</v>
      </c>
      <c r="BI20" s="42">
        <v>27</v>
      </c>
      <c r="BJ20" s="42">
        <v>28</v>
      </c>
      <c r="BK20" s="42">
        <v>29</v>
      </c>
      <c r="BL20" s="42">
        <v>30</v>
      </c>
      <c r="BM20" s="43">
        <v>31</v>
      </c>
      <c r="BN20" s="73"/>
    </row>
    <row r="21" spans="1:67" s="6" customFormat="1" ht="17.399999999999999" x14ac:dyDescent="0.3">
      <c r="A21" s="11"/>
      <c r="B21" s="3">
        <f>DATE($A$2,H28,1)</f>
        <v>45352</v>
      </c>
      <c r="C21" s="4"/>
      <c r="D21" s="4"/>
      <c r="E21" s="4"/>
      <c r="F21" s="4"/>
      <c r="G21" s="4"/>
      <c r="H21" s="5"/>
      <c r="J21" s="3">
        <f>DATE($A$2,P28,1)</f>
        <v>45383</v>
      </c>
      <c r="K21" s="4"/>
      <c r="L21" s="4"/>
      <c r="M21" s="4"/>
      <c r="N21" s="4"/>
      <c r="O21" s="4"/>
      <c r="P21" s="5"/>
      <c r="Q21" s="11"/>
      <c r="R21" s="3">
        <f>DATE($A$2,X28,1)</f>
        <v>45536</v>
      </c>
      <c r="S21" s="4"/>
      <c r="T21" s="4"/>
      <c r="U21" s="4"/>
      <c r="V21" s="4"/>
      <c r="W21" s="4"/>
      <c r="X21" s="5"/>
      <c r="Z21" s="3">
        <f>DATE($A$2,AF28,1)</f>
        <v>45566</v>
      </c>
      <c r="AA21" s="4"/>
      <c r="AB21" s="4"/>
      <c r="AC21" s="4"/>
      <c r="AD21" s="4"/>
      <c r="AE21" s="4"/>
      <c r="AF21" s="5"/>
      <c r="AH21" s="32">
        <v>3</v>
      </c>
      <c r="AI21" s="45"/>
      <c r="AJ21" s="44"/>
      <c r="AK21" s="44"/>
      <c r="AL21" s="44"/>
      <c r="AM21" s="44" t="s">
        <v>10</v>
      </c>
      <c r="AN21" s="44"/>
      <c r="AO21" s="44" t="s">
        <v>8</v>
      </c>
      <c r="AP21" s="44"/>
      <c r="AQ21" s="44"/>
      <c r="AR21" s="44"/>
      <c r="AS21" s="44"/>
      <c r="AT21" s="44" t="s">
        <v>9</v>
      </c>
      <c r="AU21" s="44"/>
      <c r="AV21" s="44"/>
      <c r="AW21" s="44"/>
      <c r="AX21" s="44"/>
      <c r="AY21" s="44"/>
      <c r="AZ21" s="44"/>
      <c r="BA21" s="44" t="s">
        <v>10</v>
      </c>
      <c r="BB21" s="44"/>
      <c r="BC21" s="44"/>
      <c r="BD21" s="44"/>
      <c r="BE21" s="44"/>
      <c r="BF21" s="44"/>
      <c r="BG21" s="44" t="s">
        <v>7</v>
      </c>
      <c r="BH21" s="44" t="s">
        <v>9</v>
      </c>
      <c r="BI21" s="44"/>
      <c r="BJ21" s="44" t="s">
        <v>8</v>
      </c>
      <c r="BK21" s="44"/>
      <c r="BL21" s="44"/>
      <c r="BM21" s="46"/>
      <c r="BN21" s="72"/>
      <c r="BO21" s="76">
        <f>COUNTA(AI21:BM21)</f>
        <v>7</v>
      </c>
    </row>
    <row r="22" spans="1:67" ht="18" customHeight="1" x14ac:dyDescent="0.25">
      <c r="B22" s="65" t="s">
        <v>0</v>
      </c>
      <c r="C22" s="67" t="s">
        <v>1</v>
      </c>
      <c r="D22" s="67" t="s">
        <v>2</v>
      </c>
      <c r="E22" s="67" t="s">
        <v>3</v>
      </c>
      <c r="F22" s="66" t="s">
        <v>4</v>
      </c>
      <c r="G22" s="69" t="s">
        <v>5</v>
      </c>
      <c r="H22" s="68" t="s">
        <v>6</v>
      </c>
      <c r="I22" s="9"/>
      <c r="J22" s="65" t="s">
        <v>0</v>
      </c>
      <c r="K22" s="67" t="s">
        <v>1</v>
      </c>
      <c r="L22" s="67" t="s">
        <v>2</v>
      </c>
      <c r="M22" s="67" t="s">
        <v>3</v>
      </c>
      <c r="N22" s="66" t="s">
        <v>4</v>
      </c>
      <c r="O22" s="69" t="s">
        <v>5</v>
      </c>
      <c r="P22" s="68" t="s">
        <v>6</v>
      </c>
      <c r="Q22" s="11"/>
      <c r="R22" s="65" t="s">
        <v>0</v>
      </c>
      <c r="S22" s="67" t="s">
        <v>1</v>
      </c>
      <c r="T22" s="67" t="s">
        <v>2</v>
      </c>
      <c r="U22" s="67" t="s">
        <v>3</v>
      </c>
      <c r="V22" s="66" t="s">
        <v>4</v>
      </c>
      <c r="W22" s="69" t="s">
        <v>5</v>
      </c>
      <c r="X22" s="68" t="s">
        <v>6</v>
      </c>
      <c r="Y22" s="9"/>
      <c r="Z22" s="65" t="s">
        <v>0</v>
      </c>
      <c r="AA22" s="67" t="s">
        <v>1</v>
      </c>
      <c r="AB22" s="67" t="s">
        <v>2</v>
      </c>
      <c r="AC22" s="67" t="s">
        <v>3</v>
      </c>
      <c r="AD22" s="66" t="s">
        <v>4</v>
      </c>
      <c r="AE22" s="69" t="s">
        <v>5</v>
      </c>
      <c r="AF22" s="68" t="s">
        <v>6</v>
      </c>
      <c r="AH22" s="47" t="s">
        <v>11</v>
      </c>
      <c r="AI22" s="36" t="str">
        <f t="shared" ref="AI22" si="99">IF(RIGHT(AI21,1)="w",1,IF(RIGHT(AI21,1)="o",2,IF(RIGHT(AI21,1)="g",3,IF(RIGHT(AI21,1)="b",4,0))))+IF(LEN(AI21)=2,IF(LEFT(AI21,1)="w",10,IF(LEFT(AI21,1)="o",20,IF(LEFT(AI21,1)="g",30,IF(LEFT(AI21,1)="b",40,0)))))&amp;","</f>
        <v>0,</v>
      </c>
      <c r="AJ22" s="35" t="str">
        <f t="shared" ref="AJ22" si="100">IF(RIGHT(AJ21,1)="w",1,IF(RIGHT(AJ21,1)="o",2,IF(RIGHT(AJ21,1)="g",3,IF(RIGHT(AJ21,1)="b",4,0))))+IF(LEN(AJ21)=2,IF(LEFT(AJ21,1)="w",10,IF(LEFT(AJ21,1)="o",20,IF(LEFT(AJ21,1)="g",30,IF(LEFT(AJ21,1)="b",40,0)))))&amp;","</f>
        <v>0,</v>
      </c>
      <c r="AK22" s="35" t="str">
        <f t="shared" ref="AK22" si="101">IF(RIGHT(AK21,1)="w",1,IF(RIGHT(AK21,1)="o",2,IF(RIGHT(AK21,1)="g",3,IF(RIGHT(AK21,1)="b",4,0))))+IF(LEN(AK21)=2,IF(LEFT(AK21,1)="w",10,IF(LEFT(AK21,1)="o",20,IF(LEFT(AK21,1)="g",30,IF(LEFT(AK21,1)="b",40,0)))))&amp;","</f>
        <v>0,</v>
      </c>
      <c r="AL22" s="35" t="str">
        <f t="shared" ref="AL22" si="102">IF(RIGHT(AL21,1)="w",1,IF(RIGHT(AL21,1)="o",2,IF(RIGHT(AL21,1)="g",3,IF(RIGHT(AL21,1)="b",4,0))))+IF(LEN(AL21)=2,IF(LEFT(AL21,1)="w",10,IF(LEFT(AL21,1)="o",20,IF(LEFT(AL21,1)="g",30,IF(LEFT(AL21,1)="b",40,0)))))&amp;","</f>
        <v>0,</v>
      </c>
      <c r="AM22" s="35" t="str">
        <f t="shared" ref="AM22" si="103">IF(RIGHT(AM21,1)="w",1,IF(RIGHT(AM21,1)="o",2,IF(RIGHT(AM21,1)="g",3,IF(RIGHT(AM21,1)="b",4,0))))+IF(LEN(AM21)=2,IF(LEFT(AM21,1)="w",10,IF(LEFT(AM21,1)="o",20,IF(LEFT(AM21,1)="g",30,IF(LEFT(AM21,1)="b",40,0)))))&amp;","</f>
        <v>1,</v>
      </c>
      <c r="AN22" s="35" t="str">
        <f t="shared" ref="AN22" si="104">IF(RIGHT(AN21,1)="w",1,IF(RIGHT(AN21,1)="o",2,IF(RIGHT(AN21,1)="g",3,IF(RIGHT(AN21,1)="b",4,0))))+IF(LEN(AN21)=2,IF(LEFT(AN21,1)="w",10,IF(LEFT(AN21,1)="o",20,IF(LEFT(AN21,1)="g",30,IF(LEFT(AN21,1)="b",40,0)))))&amp;","</f>
        <v>0,</v>
      </c>
      <c r="AO22" s="35" t="str">
        <f t="shared" ref="AO22" si="105">IF(RIGHT(AO21,1)="w",1,IF(RIGHT(AO21,1)="o",2,IF(RIGHT(AO21,1)="g",3,IF(RIGHT(AO21,1)="b",4,0))))+IF(LEN(AO21)=2,IF(LEFT(AO21,1)="w",10,IF(LEFT(AO21,1)="o",20,IF(LEFT(AO21,1)="g",30,IF(LEFT(AO21,1)="b",40,0)))))&amp;","</f>
        <v>2,</v>
      </c>
      <c r="AP22" s="35" t="str">
        <f t="shared" ref="AP22" si="106">IF(RIGHT(AP21,1)="w",1,IF(RIGHT(AP21,1)="o",2,IF(RIGHT(AP21,1)="g",3,IF(RIGHT(AP21,1)="b",4,0))))+IF(LEN(AP21)=2,IF(LEFT(AP21,1)="w",10,IF(LEFT(AP21,1)="o",20,IF(LEFT(AP21,1)="g",30,IF(LEFT(AP21,1)="b",40,0)))))&amp;","</f>
        <v>0,</v>
      </c>
      <c r="AQ22" s="35" t="str">
        <f t="shared" ref="AQ22" si="107">IF(RIGHT(AQ21,1)="w",1,IF(RIGHT(AQ21,1)="o",2,IF(RIGHT(AQ21,1)="g",3,IF(RIGHT(AQ21,1)="b",4,0))))+IF(LEN(AQ21)=2,IF(LEFT(AQ21,1)="w",10,IF(LEFT(AQ21,1)="o",20,IF(LEFT(AQ21,1)="g",30,IF(LEFT(AQ21,1)="b",40,0)))))&amp;","</f>
        <v>0,</v>
      </c>
      <c r="AR22" s="35" t="str">
        <f t="shared" ref="AR22" si="108">IF(RIGHT(AR21,1)="w",1,IF(RIGHT(AR21,1)="o",2,IF(RIGHT(AR21,1)="g",3,IF(RIGHT(AR21,1)="b",4,0))))+IF(LEN(AR21)=2,IF(LEFT(AR21,1)="w",10,IF(LEFT(AR21,1)="o",20,IF(LEFT(AR21,1)="g",30,IF(LEFT(AR21,1)="b",40,0)))))&amp;","</f>
        <v>0,</v>
      </c>
      <c r="AS22" s="35" t="str">
        <f t="shared" ref="AS22" si="109">IF(RIGHT(AS21,1)="w",1,IF(RIGHT(AS21,1)="o",2,IF(RIGHT(AS21,1)="g",3,IF(RIGHT(AS21,1)="b",4,0))))+IF(LEN(AS21)=2,IF(LEFT(AS21,1)="w",10,IF(LEFT(AS21,1)="o",20,IF(LEFT(AS21,1)="g",30,IF(LEFT(AS21,1)="b",40,0)))))&amp;","</f>
        <v>0,</v>
      </c>
      <c r="AT22" s="35" t="str">
        <f t="shared" ref="AT22" si="110">IF(RIGHT(AT21,1)="w",1,IF(RIGHT(AT21,1)="o",2,IF(RIGHT(AT21,1)="g",3,IF(RIGHT(AT21,1)="b",4,0))))+IF(LEN(AT21)=2,IF(LEFT(AT21,1)="w",10,IF(LEFT(AT21,1)="o",20,IF(LEFT(AT21,1)="g",30,IF(LEFT(AT21,1)="b",40,0)))))&amp;","</f>
        <v>3,</v>
      </c>
      <c r="AU22" s="35" t="str">
        <f t="shared" ref="AU22" si="111">IF(RIGHT(AU21,1)="w",1,IF(RIGHT(AU21,1)="o",2,IF(RIGHT(AU21,1)="g",3,IF(RIGHT(AU21,1)="b",4,0))))+IF(LEN(AU21)=2,IF(LEFT(AU21,1)="w",10,IF(LEFT(AU21,1)="o",20,IF(LEFT(AU21,1)="g",30,IF(LEFT(AU21,1)="b",40,0)))))&amp;","</f>
        <v>0,</v>
      </c>
      <c r="AV22" s="35" t="str">
        <f t="shared" ref="AV22" si="112">IF(RIGHT(AV21,1)="w",1,IF(RIGHT(AV21,1)="o",2,IF(RIGHT(AV21,1)="g",3,IF(RIGHT(AV21,1)="b",4,0))))+IF(LEN(AV21)=2,IF(LEFT(AV21,1)="w",10,IF(LEFT(AV21,1)="o",20,IF(LEFT(AV21,1)="g",30,IF(LEFT(AV21,1)="b",40,0)))))&amp;","</f>
        <v>0,</v>
      </c>
      <c r="AW22" s="35" t="str">
        <f t="shared" ref="AW22" si="113">IF(RIGHT(AW21,1)="w",1,IF(RIGHT(AW21,1)="o",2,IF(RIGHT(AW21,1)="g",3,IF(RIGHT(AW21,1)="b",4,0))))+IF(LEN(AW21)=2,IF(LEFT(AW21,1)="w",10,IF(LEFT(AW21,1)="o",20,IF(LEFT(AW21,1)="g",30,IF(LEFT(AW21,1)="b",40,0)))))&amp;","</f>
        <v>0,</v>
      </c>
      <c r="AX22" s="35" t="str">
        <f t="shared" ref="AX22" si="114">IF(RIGHT(AX21,1)="w",1,IF(RIGHT(AX21,1)="o",2,IF(RIGHT(AX21,1)="g",3,IF(RIGHT(AX21,1)="b",4,0))))+IF(LEN(AX21)=2,IF(LEFT(AX21,1)="w",10,IF(LEFT(AX21,1)="o",20,IF(LEFT(AX21,1)="g",30,IF(LEFT(AX21,1)="b",40,0)))))&amp;","</f>
        <v>0,</v>
      </c>
      <c r="AY22" s="35" t="str">
        <f t="shared" ref="AY22" si="115">IF(RIGHT(AY21,1)="w",1,IF(RIGHT(AY21,1)="o",2,IF(RIGHT(AY21,1)="g",3,IF(RIGHT(AY21,1)="b",4,0))))+IF(LEN(AY21)=2,IF(LEFT(AY21,1)="w",10,IF(LEFT(AY21,1)="o",20,IF(LEFT(AY21,1)="g",30,IF(LEFT(AY21,1)="b",40,0)))))&amp;","</f>
        <v>0,</v>
      </c>
      <c r="AZ22" s="35" t="str">
        <f t="shared" ref="AZ22" si="116">IF(RIGHT(AZ21,1)="w",1,IF(RIGHT(AZ21,1)="o",2,IF(RIGHT(AZ21,1)="g",3,IF(RIGHT(AZ21,1)="b",4,0))))+IF(LEN(AZ21)=2,IF(LEFT(AZ21,1)="w",10,IF(LEFT(AZ21,1)="o",20,IF(LEFT(AZ21,1)="g",30,IF(LEFT(AZ21,1)="b",40,0)))))&amp;","</f>
        <v>0,</v>
      </c>
      <c r="BA22" s="35" t="str">
        <f t="shared" ref="BA22" si="117">IF(RIGHT(BA21,1)="w",1,IF(RIGHT(BA21,1)="o",2,IF(RIGHT(BA21,1)="g",3,IF(RIGHT(BA21,1)="b",4,0))))+IF(LEN(BA21)=2,IF(LEFT(BA21,1)="w",10,IF(LEFT(BA21,1)="o",20,IF(LEFT(BA21,1)="g",30,IF(LEFT(BA21,1)="b",40,0)))))&amp;","</f>
        <v>1,</v>
      </c>
      <c r="BB22" s="35" t="str">
        <f t="shared" ref="BB22" si="118">IF(RIGHT(BB21,1)="w",1,IF(RIGHT(BB21,1)="o",2,IF(RIGHT(BB21,1)="g",3,IF(RIGHT(BB21,1)="b",4,0))))+IF(LEN(BB21)=2,IF(LEFT(BB21,1)="w",10,IF(LEFT(BB21,1)="o",20,IF(LEFT(BB21,1)="g",30,IF(LEFT(BB21,1)="b",40,0)))))&amp;","</f>
        <v>0,</v>
      </c>
      <c r="BC22" s="35" t="str">
        <f t="shared" ref="BC22" si="119">IF(RIGHT(BC21,1)="w",1,IF(RIGHT(BC21,1)="o",2,IF(RIGHT(BC21,1)="g",3,IF(RIGHT(BC21,1)="b",4,0))))+IF(LEN(BC21)=2,IF(LEFT(BC21,1)="w",10,IF(LEFT(BC21,1)="o",20,IF(LEFT(BC21,1)="g",30,IF(LEFT(BC21,1)="b",40,0)))))&amp;","</f>
        <v>0,</v>
      </c>
      <c r="BD22" s="35" t="str">
        <f t="shared" ref="BD22" si="120">IF(RIGHT(BD21,1)="w",1,IF(RIGHT(BD21,1)="o",2,IF(RIGHT(BD21,1)="g",3,IF(RIGHT(BD21,1)="b",4,0))))+IF(LEN(BD21)=2,IF(LEFT(BD21,1)="w",10,IF(LEFT(BD21,1)="o",20,IF(LEFT(BD21,1)="g",30,IF(LEFT(BD21,1)="b",40,0)))))&amp;","</f>
        <v>0,</v>
      </c>
      <c r="BE22" s="35" t="str">
        <f t="shared" ref="BE22" si="121">IF(RIGHT(BE21,1)="w",1,IF(RIGHT(BE21,1)="o",2,IF(RIGHT(BE21,1)="g",3,IF(RIGHT(BE21,1)="b",4,0))))+IF(LEN(BE21)=2,IF(LEFT(BE21,1)="w",10,IF(LEFT(BE21,1)="o",20,IF(LEFT(BE21,1)="g",30,IF(LEFT(BE21,1)="b",40,0)))))&amp;","</f>
        <v>0,</v>
      </c>
      <c r="BF22" s="35" t="str">
        <f t="shared" ref="BF22" si="122">IF(RIGHT(BF21,1)="w",1,IF(RIGHT(BF21,1)="o",2,IF(RIGHT(BF21,1)="g",3,IF(RIGHT(BF21,1)="b",4,0))))+IF(LEN(BF21)=2,IF(LEFT(BF21,1)="w",10,IF(LEFT(BF21,1)="o",20,IF(LEFT(BF21,1)="g",30,IF(LEFT(BF21,1)="b",40,0)))))&amp;","</f>
        <v>0,</v>
      </c>
      <c r="BG22" s="35" t="str">
        <f t="shared" ref="BG22" si="123">IF(RIGHT(BG21,1)="w",1,IF(RIGHT(BG21,1)="o",2,IF(RIGHT(BG21,1)="g",3,IF(RIGHT(BG21,1)="b",4,0))))+IF(LEN(BG21)=2,IF(LEFT(BG21,1)="w",10,IF(LEFT(BG21,1)="o",20,IF(LEFT(BG21,1)="g",30,IF(LEFT(BG21,1)="b",40,0)))))&amp;","</f>
        <v>4,</v>
      </c>
      <c r="BH22" s="35" t="str">
        <f t="shared" ref="BH22" si="124">IF(RIGHT(BH21,1)="w",1,IF(RIGHT(BH21,1)="o",2,IF(RIGHT(BH21,1)="g",3,IF(RIGHT(BH21,1)="b",4,0))))+IF(LEN(BH21)=2,IF(LEFT(BH21,1)="w",10,IF(LEFT(BH21,1)="o",20,IF(LEFT(BH21,1)="g",30,IF(LEFT(BH21,1)="b",40,0)))))&amp;","</f>
        <v>3,</v>
      </c>
      <c r="BI22" s="35" t="str">
        <f t="shared" ref="BI22" si="125">IF(RIGHT(BI21,1)="w",1,IF(RIGHT(BI21,1)="o",2,IF(RIGHT(BI21,1)="g",3,IF(RIGHT(BI21,1)="b",4,0))))+IF(LEN(BI21)=2,IF(LEFT(BI21,1)="w",10,IF(LEFT(BI21,1)="o",20,IF(LEFT(BI21,1)="g",30,IF(LEFT(BI21,1)="b",40,0)))))&amp;","</f>
        <v>0,</v>
      </c>
      <c r="BJ22" s="35" t="str">
        <f t="shared" ref="BJ22" si="126">IF(RIGHT(BJ21,1)="w",1,IF(RIGHT(BJ21,1)="o",2,IF(RIGHT(BJ21,1)="g",3,IF(RIGHT(BJ21,1)="b",4,0))))+IF(LEN(BJ21)=2,IF(LEFT(BJ21,1)="w",10,IF(LEFT(BJ21,1)="o",20,IF(LEFT(BJ21,1)="g",30,IF(LEFT(BJ21,1)="b",40,0)))))&amp;","</f>
        <v>2,</v>
      </c>
      <c r="BK22" s="35" t="str">
        <f t="shared" ref="BK22" si="127">IF(RIGHT(BK21,1)="w",1,IF(RIGHT(BK21,1)="o",2,IF(RIGHT(BK21,1)="g",3,IF(RIGHT(BK21,1)="b",4,0))))+IF(LEN(BK21)=2,IF(LEFT(BK21,1)="w",10,IF(LEFT(BK21,1)="o",20,IF(LEFT(BK21,1)="g",30,IF(LEFT(BK21,1)="b",40,0)))))&amp;","</f>
        <v>0,</v>
      </c>
      <c r="BL22" s="35" t="str">
        <f t="shared" ref="BL22" si="128">IF(RIGHT(BL21,1)="w",1,IF(RIGHT(BL21,1)="o",2,IF(RIGHT(BL21,1)="g",3,IF(RIGHT(BL21,1)="b",4,0))))+IF(LEN(BL21)=2,IF(LEFT(BL21,1)="w",10,IF(LEFT(BL21,1)="o",20,IF(LEFT(BL21,1)="g",30,IF(LEFT(BL21,1)="b",40,0)))))&amp;","</f>
        <v>0,</v>
      </c>
      <c r="BM22" s="37" t="str">
        <f t="shared" ref="BM22" si="129">IF(RIGHT(BM21,1)="w",1,IF(RIGHT(BM21,1)="o",2,IF(RIGHT(BM21,1)="g",3,IF(RIGHT(BM21,1)="b",4,0))))+IF(LEN(BM21)=2,IF(LEFT(BM21,1)="w",10,IF(LEFT(BM21,1)="o",20,IF(LEFT(BM21,1)="g",30,IF(LEFT(BM21,1)="b",40,0)))))&amp;","</f>
        <v>0,</v>
      </c>
      <c r="BN22" s="35" t="s">
        <v>27</v>
      </c>
      <c r="BO22" s="74" t="str">
        <f>"{"&amp;AI22&amp;AJ22&amp;AK22&amp;AL22&amp;AM22&amp;AN22&amp;AO22&amp;AP22&amp;AQ22&amp;AR22&amp;AS22&amp;AT22&amp;AU22&amp;AV22&amp;AW22&amp;AX22&amp;AY22&amp;AZ22&amp;BA22&amp;BB22&amp;BC22&amp;BD22&amp;BE22&amp;BF22&amp;BG22&amp;BH22&amp;BI22&amp;BJ22&amp;BK22&amp;BL22&amp;LEFT(BM22,1)&amp;BN22</f>
        <v>{0,0,0,0,1,0,2,0,0,0,0,3,0,0,0,0,0,0,1,0,0,0,0,0,4,3,0,2,0,0,0},  // mrt</v>
      </c>
    </row>
    <row r="23" spans="1:67" ht="15.6" x14ac:dyDescent="0.25">
      <c r="A23" s="11">
        <f>WEEKNUM(DATE($A$2,MONTH(B21),B23),21)</f>
        <v>9</v>
      </c>
      <c r="B23" s="17">
        <f>IF(WEEKDAY(DATE($A$2,H28,1))=2,1,0)</f>
        <v>0</v>
      </c>
      <c r="C23" s="18">
        <f>IF(WEEKDAY(DATE($A$2,H28,1))=3,1,IF(B23=0,0,B23+1))</f>
        <v>0</v>
      </c>
      <c r="D23" s="18">
        <f>IF(WEEKDAY(DATE($A$2,H28,1))=4,1,IF(C23=0,0,C23+1))</f>
        <v>0</v>
      </c>
      <c r="E23" s="18">
        <f>IF(WEEKDAY(DATE($A$2,H28,1))=5,1,IF(D23=0,0,D23+1))</f>
        <v>0</v>
      </c>
      <c r="F23" s="19">
        <f>IF(WEEKDAY(DATE($A$2,H28,1))=6,1,IF(E23=0,0,E23+1))</f>
        <v>1</v>
      </c>
      <c r="G23" s="20">
        <f>IF(WEEKDAY(DATE($A$2,H28,1))=7,1,IF(F23=0,0,F23+1))</f>
        <v>2</v>
      </c>
      <c r="H23" s="21">
        <f>IF(WEEKDAY(DATE($A$2,H28,1))=1,1,IF(G23=0,0,G23+1))</f>
        <v>3</v>
      </c>
      <c r="I23" s="11">
        <f>WEEKNUM(DATE($A$2,MONTH(J21),J23),21)</f>
        <v>14</v>
      </c>
      <c r="J23" s="17">
        <f>IF(WEEKDAY(DATE($A$2,P28,1))=2,1,0)</f>
        <v>1</v>
      </c>
      <c r="K23" s="12">
        <f>IF(WEEKDAY(DATE($A$2,P28,1))=3,1,IF(J23=0,0,J23+1))</f>
        <v>2</v>
      </c>
      <c r="L23" s="18">
        <f>IF(WEEKDAY(DATE($A$2,P28,1))=4,1,IF(K23=0,0,K23+1))</f>
        <v>3</v>
      </c>
      <c r="M23" s="18">
        <f>IF(WEEKDAY(DATE($A$2,P28,1))=5,1,IF(L23=0,0,L23+1))</f>
        <v>4</v>
      </c>
      <c r="N23" s="19">
        <f>IF(WEEKDAY(DATE($A$2,P28,1))=6,1,IF(M23=0,0,M23+1))</f>
        <v>5</v>
      </c>
      <c r="O23" s="20">
        <f>IF(WEEKDAY(DATE($A$2,P28,1))=7,1,IF(N23=0,0,N23+1))</f>
        <v>6</v>
      </c>
      <c r="P23" s="21">
        <f>IF(WEEKDAY(DATE($A$2,P28,1))=1,1,IF(O23=0,0,O23+1))</f>
        <v>7</v>
      </c>
      <c r="Q23" s="11">
        <f>WEEKNUM(DATE($A$2,MONTH(R21),R23),21)</f>
        <v>35</v>
      </c>
      <c r="R23" s="17">
        <f>IF(WEEKDAY(DATE($A$2,X28,1))=2,1,0)</f>
        <v>0</v>
      </c>
      <c r="S23" s="18">
        <f>IF(WEEKDAY(DATE($A$2,X28,1))=3,1,IF(R23=0,0,R23+1))</f>
        <v>0</v>
      </c>
      <c r="T23" s="18">
        <f>IF(WEEKDAY(DATE($A$2,X28,1))=4,1,IF(S23=0,0,S23+1))</f>
        <v>0</v>
      </c>
      <c r="U23" s="18">
        <f>IF(WEEKDAY(DATE($A$2,X28,1))=5,1,IF(T23=0,0,T23+1))</f>
        <v>0</v>
      </c>
      <c r="V23" s="19">
        <f>IF(WEEKDAY(DATE($A$2,X28,1))=6,1,IF(U23=0,0,U23+1))</f>
        <v>0</v>
      </c>
      <c r="W23" s="20">
        <f>IF(WEEKDAY(DATE($A$2,X28,1))=7,1,IF(V23=0,0,V23+1))</f>
        <v>0</v>
      </c>
      <c r="X23" s="21">
        <f>IF(WEEKDAY(DATE($A$2,X28,1))=1,1,IF(W23=0,0,W23+1))</f>
        <v>1</v>
      </c>
      <c r="Y23" s="11">
        <f>WEEKNUM(DATE($A$2,MONTH(Z21),Z23),21)</f>
        <v>40</v>
      </c>
      <c r="Z23" s="17">
        <f>IF(WEEKDAY(DATE($A$2,AF28,1))=2,1,0)</f>
        <v>0</v>
      </c>
      <c r="AA23" s="12">
        <f>IF(WEEKDAY(DATE($A$2,AF28,1))=3,1,IF(Z23=0,0,Z23+1))</f>
        <v>1</v>
      </c>
      <c r="AB23" s="18">
        <f>IF(WEEKDAY(DATE($A$2,AF28,1))=4,1,IF(AA23=0,0,AA23+1))</f>
        <v>2</v>
      </c>
      <c r="AC23" s="13">
        <f>IF(WEEKDAY(DATE($A$2,AF28,1))=5,1,IF(AB23=0,0,AB23+1))</f>
        <v>3</v>
      </c>
      <c r="AD23" s="19">
        <f>IF(WEEKDAY(DATE($A$2,AF28,1))=6,1,IF(AC23=0,0,AC23+1))</f>
        <v>4</v>
      </c>
      <c r="AE23" s="20">
        <f>IF(WEEKDAY(DATE($A$2,AF28,1))=7,1,IF(AD23=0,0,AD23+1))</f>
        <v>5</v>
      </c>
      <c r="AF23" s="21">
        <f>IF(WEEKDAY(DATE($A$2,AF28,1))=1,1,IF(AE23=0,0,AE23+1))</f>
        <v>6</v>
      </c>
      <c r="AH23" s="47">
        <v>4</v>
      </c>
      <c r="AI23" s="45"/>
      <c r="AJ23" s="44" t="s">
        <v>10</v>
      </c>
      <c r="AK23" s="44"/>
      <c r="AL23" s="44"/>
      <c r="AM23" s="44"/>
      <c r="AN23" s="44"/>
      <c r="AO23" s="44"/>
      <c r="AP23" s="44"/>
      <c r="AQ23" s="44" t="s">
        <v>9</v>
      </c>
      <c r="AR23" s="44"/>
      <c r="AS23" s="44"/>
      <c r="AT23" s="44"/>
      <c r="AU23" s="44"/>
      <c r="AV23" s="44"/>
      <c r="AW23" s="44"/>
      <c r="AX23" s="44" t="s">
        <v>10</v>
      </c>
      <c r="AY23" s="44"/>
      <c r="AZ23" s="44" t="s">
        <v>8</v>
      </c>
      <c r="BA23" s="44"/>
      <c r="BB23" s="44"/>
      <c r="BC23" s="44"/>
      <c r="BD23" s="44" t="s">
        <v>7</v>
      </c>
      <c r="BE23" s="44" t="s">
        <v>9</v>
      </c>
      <c r="BF23" s="44"/>
      <c r="BG23" s="44"/>
      <c r="BH23" s="44"/>
      <c r="BI23" s="44"/>
      <c r="BJ23" s="44"/>
      <c r="BK23" s="44"/>
      <c r="BL23" s="44" t="s">
        <v>10</v>
      </c>
      <c r="BM23" s="46"/>
      <c r="BN23" s="72"/>
      <c r="BO23" s="76">
        <f>COUNTA(AI23:BM23)</f>
        <v>7</v>
      </c>
    </row>
    <row r="24" spans="1:67" ht="15.6" x14ac:dyDescent="0.25">
      <c r="A24" s="11">
        <f>WEEKNUM(DATE($A$2,MONTH(B21),B24),21)</f>
        <v>10</v>
      </c>
      <c r="B24" s="22">
        <f>H23+1</f>
        <v>4</v>
      </c>
      <c r="C24" s="12">
        <f>B24+1</f>
        <v>5</v>
      </c>
      <c r="D24" s="23">
        <f t="shared" ref="D24:H26" si="130">C24+1</f>
        <v>6</v>
      </c>
      <c r="E24" s="13">
        <f t="shared" si="130"/>
        <v>7</v>
      </c>
      <c r="F24" s="24">
        <f t="shared" si="130"/>
        <v>8</v>
      </c>
      <c r="G24" s="25">
        <f t="shared" si="130"/>
        <v>9</v>
      </c>
      <c r="H24" s="26">
        <f t="shared" si="130"/>
        <v>10</v>
      </c>
      <c r="I24" s="11">
        <f>WEEKNUM(DATE($A$2,MONTH(J21),J24),21)</f>
        <v>15</v>
      </c>
      <c r="J24" s="22">
        <f>P23+1</f>
        <v>8</v>
      </c>
      <c r="K24" s="15">
        <f>J24+1</f>
        <v>9</v>
      </c>
      <c r="L24" s="23">
        <f t="shared" ref="L24:P26" si="131">K24+1</f>
        <v>10</v>
      </c>
      <c r="M24" s="23">
        <f t="shared" si="131"/>
        <v>11</v>
      </c>
      <c r="N24" s="24">
        <f t="shared" si="131"/>
        <v>12</v>
      </c>
      <c r="O24" s="25">
        <f t="shared" si="131"/>
        <v>13</v>
      </c>
      <c r="P24" s="26">
        <f t="shared" si="131"/>
        <v>14</v>
      </c>
      <c r="Q24" s="11">
        <f>WEEKNUM(DATE($A$2,MONTH(R21),R24),21)</f>
        <v>36</v>
      </c>
      <c r="R24" s="22">
        <f>X23+1</f>
        <v>2</v>
      </c>
      <c r="S24" s="12">
        <f>R24+1</f>
        <v>3</v>
      </c>
      <c r="T24" s="23">
        <f t="shared" ref="T24:X26" si="132">S24+1</f>
        <v>4</v>
      </c>
      <c r="U24" s="23">
        <f t="shared" si="132"/>
        <v>5</v>
      </c>
      <c r="V24" s="24">
        <f t="shared" si="132"/>
        <v>6</v>
      </c>
      <c r="W24" s="25">
        <f t="shared" si="132"/>
        <v>7</v>
      </c>
      <c r="X24" s="26">
        <f t="shared" si="132"/>
        <v>8</v>
      </c>
      <c r="Y24" s="11">
        <f>WEEKNUM(DATE($A$2,MONTH(Z21),Z24),21)</f>
        <v>41</v>
      </c>
      <c r="Z24" s="14">
        <f>AF23+1</f>
        <v>7</v>
      </c>
      <c r="AA24" s="15">
        <f>Z24+1</f>
        <v>8</v>
      </c>
      <c r="AB24" s="23">
        <f t="shared" ref="AB24:AF26" si="133">AA24+1</f>
        <v>9</v>
      </c>
      <c r="AC24" s="23">
        <f t="shared" si="133"/>
        <v>10</v>
      </c>
      <c r="AD24" s="24">
        <f t="shared" si="133"/>
        <v>11</v>
      </c>
      <c r="AE24" s="25">
        <f t="shared" si="133"/>
        <v>12</v>
      </c>
      <c r="AF24" s="26">
        <f t="shared" si="133"/>
        <v>13</v>
      </c>
      <c r="AH24" s="47" t="s">
        <v>11</v>
      </c>
      <c r="AI24" s="36" t="str">
        <f t="shared" ref="AI24" si="134">IF(RIGHT(AI23,1)="w",1,IF(RIGHT(AI23,1)="o",2,IF(RIGHT(AI23,1)="g",3,IF(RIGHT(AI23,1)="b",4,0))))+IF(LEN(AI23)=2,IF(LEFT(AI23,1)="w",10,IF(LEFT(AI23,1)="o",20,IF(LEFT(AI23,1)="g",30,IF(LEFT(AI23,1)="b",40,0)))))&amp;","</f>
        <v>0,</v>
      </c>
      <c r="AJ24" s="35" t="str">
        <f t="shared" ref="AJ24" si="135">IF(RIGHT(AJ23,1)="w",1,IF(RIGHT(AJ23,1)="o",2,IF(RIGHT(AJ23,1)="g",3,IF(RIGHT(AJ23,1)="b",4,0))))+IF(LEN(AJ23)=2,IF(LEFT(AJ23,1)="w",10,IF(LEFT(AJ23,1)="o",20,IF(LEFT(AJ23,1)="g",30,IF(LEFT(AJ23,1)="b",40,0)))))&amp;","</f>
        <v>1,</v>
      </c>
      <c r="AK24" s="35" t="str">
        <f t="shared" ref="AK24" si="136">IF(RIGHT(AK23,1)="w",1,IF(RIGHT(AK23,1)="o",2,IF(RIGHT(AK23,1)="g",3,IF(RIGHT(AK23,1)="b",4,0))))+IF(LEN(AK23)=2,IF(LEFT(AK23,1)="w",10,IF(LEFT(AK23,1)="o",20,IF(LEFT(AK23,1)="g",30,IF(LEFT(AK23,1)="b",40,0)))))&amp;","</f>
        <v>0,</v>
      </c>
      <c r="AL24" s="35" t="str">
        <f t="shared" ref="AL24" si="137">IF(RIGHT(AL23,1)="w",1,IF(RIGHT(AL23,1)="o",2,IF(RIGHT(AL23,1)="g",3,IF(RIGHT(AL23,1)="b",4,0))))+IF(LEN(AL23)=2,IF(LEFT(AL23,1)="w",10,IF(LEFT(AL23,1)="o",20,IF(LEFT(AL23,1)="g",30,IF(LEFT(AL23,1)="b",40,0)))))&amp;","</f>
        <v>0,</v>
      </c>
      <c r="AM24" s="35" t="str">
        <f t="shared" ref="AM24" si="138">IF(RIGHT(AM23,1)="w",1,IF(RIGHT(AM23,1)="o",2,IF(RIGHT(AM23,1)="g",3,IF(RIGHT(AM23,1)="b",4,0))))+IF(LEN(AM23)=2,IF(LEFT(AM23,1)="w",10,IF(LEFT(AM23,1)="o",20,IF(LEFT(AM23,1)="g",30,IF(LEFT(AM23,1)="b",40,0)))))&amp;","</f>
        <v>0,</v>
      </c>
      <c r="AN24" s="35" t="str">
        <f t="shared" ref="AN24" si="139">IF(RIGHT(AN23,1)="w",1,IF(RIGHT(AN23,1)="o",2,IF(RIGHT(AN23,1)="g",3,IF(RIGHT(AN23,1)="b",4,0))))+IF(LEN(AN23)=2,IF(LEFT(AN23,1)="w",10,IF(LEFT(AN23,1)="o",20,IF(LEFT(AN23,1)="g",30,IF(LEFT(AN23,1)="b",40,0)))))&amp;","</f>
        <v>0,</v>
      </c>
      <c r="AO24" s="35" t="str">
        <f t="shared" ref="AO24" si="140">IF(RIGHT(AO23,1)="w",1,IF(RIGHT(AO23,1)="o",2,IF(RIGHT(AO23,1)="g",3,IF(RIGHT(AO23,1)="b",4,0))))+IF(LEN(AO23)=2,IF(LEFT(AO23,1)="w",10,IF(LEFT(AO23,1)="o",20,IF(LEFT(AO23,1)="g",30,IF(LEFT(AO23,1)="b",40,0)))))&amp;","</f>
        <v>0,</v>
      </c>
      <c r="AP24" s="35" t="str">
        <f t="shared" ref="AP24" si="141">IF(RIGHT(AP23,1)="w",1,IF(RIGHT(AP23,1)="o",2,IF(RIGHT(AP23,1)="g",3,IF(RIGHT(AP23,1)="b",4,0))))+IF(LEN(AP23)=2,IF(LEFT(AP23,1)="w",10,IF(LEFT(AP23,1)="o",20,IF(LEFT(AP23,1)="g",30,IF(LEFT(AP23,1)="b",40,0)))))&amp;","</f>
        <v>0,</v>
      </c>
      <c r="AQ24" s="35" t="str">
        <f t="shared" ref="AQ24" si="142">IF(RIGHT(AQ23,1)="w",1,IF(RIGHT(AQ23,1)="o",2,IF(RIGHT(AQ23,1)="g",3,IF(RIGHT(AQ23,1)="b",4,0))))+IF(LEN(AQ23)=2,IF(LEFT(AQ23,1)="w",10,IF(LEFT(AQ23,1)="o",20,IF(LEFT(AQ23,1)="g",30,IF(LEFT(AQ23,1)="b",40,0)))))&amp;","</f>
        <v>3,</v>
      </c>
      <c r="AR24" s="35" t="str">
        <f t="shared" ref="AR24" si="143">IF(RIGHT(AR23,1)="w",1,IF(RIGHT(AR23,1)="o",2,IF(RIGHT(AR23,1)="g",3,IF(RIGHT(AR23,1)="b",4,0))))+IF(LEN(AR23)=2,IF(LEFT(AR23,1)="w",10,IF(LEFT(AR23,1)="o",20,IF(LEFT(AR23,1)="g",30,IF(LEFT(AR23,1)="b",40,0)))))&amp;","</f>
        <v>0,</v>
      </c>
      <c r="AS24" s="35" t="str">
        <f t="shared" ref="AS24" si="144">IF(RIGHT(AS23,1)="w",1,IF(RIGHT(AS23,1)="o",2,IF(RIGHT(AS23,1)="g",3,IF(RIGHT(AS23,1)="b",4,0))))+IF(LEN(AS23)=2,IF(LEFT(AS23,1)="w",10,IF(LEFT(AS23,1)="o",20,IF(LEFT(AS23,1)="g",30,IF(LEFT(AS23,1)="b",40,0)))))&amp;","</f>
        <v>0,</v>
      </c>
      <c r="AT24" s="35" t="str">
        <f t="shared" ref="AT24" si="145">IF(RIGHT(AT23,1)="w",1,IF(RIGHT(AT23,1)="o",2,IF(RIGHT(AT23,1)="g",3,IF(RIGHT(AT23,1)="b",4,0))))+IF(LEN(AT23)=2,IF(LEFT(AT23,1)="w",10,IF(LEFT(AT23,1)="o",20,IF(LEFT(AT23,1)="g",30,IF(LEFT(AT23,1)="b",40,0)))))&amp;","</f>
        <v>0,</v>
      </c>
      <c r="AU24" s="35" t="str">
        <f t="shared" ref="AU24" si="146">IF(RIGHT(AU23,1)="w",1,IF(RIGHT(AU23,1)="o",2,IF(RIGHT(AU23,1)="g",3,IF(RIGHT(AU23,1)="b",4,0))))+IF(LEN(AU23)=2,IF(LEFT(AU23,1)="w",10,IF(LEFT(AU23,1)="o",20,IF(LEFT(AU23,1)="g",30,IF(LEFT(AU23,1)="b",40,0)))))&amp;","</f>
        <v>0,</v>
      </c>
      <c r="AV24" s="35" t="str">
        <f t="shared" ref="AV24" si="147">IF(RIGHT(AV23,1)="w",1,IF(RIGHT(AV23,1)="o",2,IF(RIGHT(AV23,1)="g",3,IF(RIGHT(AV23,1)="b",4,0))))+IF(LEN(AV23)=2,IF(LEFT(AV23,1)="w",10,IF(LEFT(AV23,1)="o",20,IF(LEFT(AV23,1)="g",30,IF(LEFT(AV23,1)="b",40,0)))))&amp;","</f>
        <v>0,</v>
      </c>
      <c r="AW24" s="35" t="str">
        <f t="shared" ref="AW24" si="148">IF(RIGHT(AW23,1)="w",1,IF(RIGHT(AW23,1)="o",2,IF(RIGHT(AW23,1)="g",3,IF(RIGHT(AW23,1)="b",4,0))))+IF(LEN(AW23)=2,IF(LEFT(AW23,1)="w",10,IF(LEFT(AW23,1)="o",20,IF(LEFT(AW23,1)="g",30,IF(LEFT(AW23,1)="b",40,0)))))&amp;","</f>
        <v>0,</v>
      </c>
      <c r="AX24" s="35" t="str">
        <f t="shared" ref="AX24" si="149">IF(RIGHT(AX23,1)="w",1,IF(RIGHT(AX23,1)="o",2,IF(RIGHT(AX23,1)="g",3,IF(RIGHT(AX23,1)="b",4,0))))+IF(LEN(AX23)=2,IF(LEFT(AX23,1)="w",10,IF(LEFT(AX23,1)="o",20,IF(LEFT(AX23,1)="g",30,IF(LEFT(AX23,1)="b",40,0)))))&amp;","</f>
        <v>1,</v>
      </c>
      <c r="AY24" s="35" t="str">
        <f t="shared" ref="AY24" si="150">IF(RIGHT(AY23,1)="w",1,IF(RIGHT(AY23,1)="o",2,IF(RIGHT(AY23,1)="g",3,IF(RIGHT(AY23,1)="b",4,0))))+IF(LEN(AY23)=2,IF(LEFT(AY23,1)="w",10,IF(LEFT(AY23,1)="o",20,IF(LEFT(AY23,1)="g",30,IF(LEFT(AY23,1)="b",40,0)))))&amp;","</f>
        <v>0,</v>
      </c>
      <c r="AZ24" s="35" t="str">
        <f t="shared" ref="AZ24" si="151">IF(RIGHT(AZ23,1)="w",1,IF(RIGHT(AZ23,1)="o",2,IF(RIGHT(AZ23,1)="g",3,IF(RIGHT(AZ23,1)="b",4,0))))+IF(LEN(AZ23)=2,IF(LEFT(AZ23,1)="w",10,IF(LEFT(AZ23,1)="o",20,IF(LEFT(AZ23,1)="g",30,IF(LEFT(AZ23,1)="b",40,0)))))&amp;","</f>
        <v>2,</v>
      </c>
      <c r="BA24" s="35" t="str">
        <f t="shared" ref="BA24" si="152">IF(RIGHT(BA23,1)="w",1,IF(RIGHT(BA23,1)="o",2,IF(RIGHT(BA23,1)="g",3,IF(RIGHT(BA23,1)="b",4,0))))+IF(LEN(BA23)=2,IF(LEFT(BA23,1)="w",10,IF(LEFT(BA23,1)="o",20,IF(LEFT(BA23,1)="g",30,IF(LEFT(BA23,1)="b",40,0)))))&amp;","</f>
        <v>0,</v>
      </c>
      <c r="BB24" s="35" t="str">
        <f t="shared" ref="BB24" si="153">IF(RIGHT(BB23,1)="w",1,IF(RIGHT(BB23,1)="o",2,IF(RIGHT(BB23,1)="g",3,IF(RIGHT(BB23,1)="b",4,0))))+IF(LEN(BB23)=2,IF(LEFT(BB23,1)="w",10,IF(LEFT(BB23,1)="o",20,IF(LEFT(BB23,1)="g",30,IF(LEFT(BB23,1)="b",40,0)))))&amp;","</f>
        <v>0,</v>
      </c>
      <c r="BC24" s="35" t="str">
        <f t="shared" ref="BC24" si="154">IF(RIGHT(BC23,1)="w",1,IF(RIGHT(BC23,1)="o",2,IF(RIGHT(BC23,1)="g",3,IF(RIGHT(BC23,1)="b",4,0))))+IF(LEN(BC23)=2,IF(LEFT(BC23,1)="w",10,IF(LEFT(BC23,1)="o",20,IF(LEFT(BC23,1)="g",30,IF(LEFT(BC23,1)="b",40,0)))))&amp;","</f>
        <v>0,</v>
      </c>
      <c r="BD24" s="35" t="str">
        <f t="shared" ref="BD24" si="155">IF(RIGHT(BD23,1)="w",1,IF(RIGHT(BD23,1)="o",2,IF(RIGHT(BD23,1)="g",3,IF(RIGHT(BD23,1)="b",4,0))))+IF(LEN(BD23)=2,IF(LEFT(BD23,1)="w",10,IF(LEFT(BD23,1)="o",20,IF(LEFT(BD23,1)="g",30,IF(LEFT(BD23,1)="b",40,0)))))&amp;","</f>
        <v>4,</v>
      </c>
      <c r="BE24" s="35" t="str">
        <f t="shared" ref="BE24" si="156">IF(RIGHT(BE23,1)="w",1,IF(RIGHT(BE23,1)="o",2,IF(RIGHT(BE23,1)="g",3,IF(RIGHT(BE23,1)="b",4,0))))+IF(LEN(BE23)=2,IF(LEFT(BE23,1)="w",10,IF(LEFT(BE23,1)="o",20,IF(LEFT(BE23,1)="g",30,IF(LEFT(BE23,1)="b",40,0)))))&amp;","</f>
        <v>3,</v>
      </c>
      <c r="BF24" s="35" t="str">
        <f t="shared" ref="BF24" si="157">IF(RIGHT(BF23,1)="w",1,IF(RIGHT(BF23,1)="o",2,IF(RIGHT(BF23,1)="g",3,IF(RIGHT(BF23,1)="b",4,0))))+IF(LEN(BF23)=2,IF(LEFT(BF23,1)="w",10,IF(LEFT(BF23,1)="o",20,IF(LEFT(BF23,1)="g",30,IF(LEFT(BF23,1)="b",40,0)))))&amp;","</f>
        <v>0,</v>
      </c>
      <c r="BG24" s="35" t="str">
        <f t="shared" ref="BG24" si="158">IF(RIGHT(BG23,1)="w",1,IF(RIGHT(BG23,1)="o",2,IF(RIGHT(BG23,1)="g",3,IF(RIGHT(BG23,1)="b",4,0))))+IF(LEN(BG23)=2,IF(LEFT(BG23,1)="w",10,IF(LEFT(BG23,1)="o",20,IF(LEFT(BG23,1)="g",30,IF(LEFT(BG23,1)="b",40,0)))))&amp;","</f>
        <v>0,</v>
      </c>
      <c r="BH24" s="35" t="str">
        <f t="shared" ref="BH24" si="159">IF(RIGHT(BH23,1)="w",1,IF(RIGHT(BH23,1)="o",2,IF(RIGHT(BH23,1)="g",3,IF(RIGHT(BH23,1)="b",4,0))))+IF(LEN(BH23)=2,IF(LEFT(BH23,1)="w",10,IF(LEFT(BH23,1)="o",20,IF(LEFT(BH23,1)="g",30,IF(LEFT(BH23,1)="b",40,0)))))&amp;","</f>
        <v>0,</v>
      </c>
      <c r="BI24" s="35" t="str">
        <f t="shared" ref="BI24" si="160">IF(RIGHT(BI23,1)="w",1,IF(RIGHT(BI23,1)="o",2,IF(RIGHT(BI23,1)="g",3,IF(RIGHT(BI23,1)="b",4,0))))+IF(LEN(BI23)=2,IF(LEFT(BI23,1)="w",10,IF(LEFT(BI23,1)="o",20,IF(LEFT(BI23,1)="g",30,IF(LEFT(BI23,1)="b",40,0)))))&amp;","</f>
        <v>0,</v>
      </c>
      <c r="BJ24" s="35" t="str">
        <f t="shared" ref="BJ24" si="161">IF(RIGHT(BJ23,1)="w",1,IF(RIGHT(BJ23,1)="o",2,IF(RIGHT(BJ23,1)="g",3,IF(RIGHT(BJ23,1)="b",4,0))))+IF(LEN(BJ23)=2,IF(LEFT(BJ23,1)="w",10,IF(LEFT(BJ23,1)="o",20,IF(LEFT(BJ23,1)="g",30,IF(LEFT(BJ23,1)="b",40,0)))))&amp;","</f>
        <v>0,</v>
      </c>
      <c r="BK24" s="35" t="str">
        <f t="shared" ref="BK24" si="162">IF(RIGHT(BK23,1)="w",1,IF(RIGHT(BK23,1)="o",2,IF(RIGHT(BK23,1)="g",3,IF(RIGHT(BK23,1)="b",4,0))))+IF(LEN(BK23)=2,IF(LEFT(BK23,1)="w",10,IF(LEFT(BK23,1)="o",20,IF(LEFT(BK23,1)="g",30,IF(LEFT(BK23,1)="b",40,0)))))&amp;","</f>
        <v>0,</v>
      </c>
      <c r="BL24" s="35" t="str">
        <f t="shared" ref="BL24" si="163">IF(RIGHT(BL23,1)="w",1,IF(RIGHT(BL23,1)="o",2,IF(RIGHT(BL23,1)="g",3,IF(RIGHT(BL23,1)="b",4,0))))+IF(LEN(BL23)=2,IF(LEFT(BL23,1)="w",10,IF(LEFT(BL23,1)="o",20,IF(LEFT(BL23,1)="g",30,IF(LEFT(BL23,1)="b",40,0)))))&amp;","</f>
        <v>1,</v>
      </c>
      <c r="BM24" s="37" t="str">
        <f t="shared" ref="BM24" si="164">IF(RIGHT(BM23,1)="w",1,IF(RIGHT(BM23,1)="o",2,IF(RIGHT(BM23,1)="g",3,IF(RIGHT(BM23,1)="b",4,0))))+IF(LEN(BM23)=2,IF(LEFT(BM23,1)="w",10,IF(LEFT(BM23,1)="o",20,IF(LEFT(BM23,1)="g",30,IF(LEFT(BM23,1)="b",40,0)))))&amp;","</f>
        <v>0,</v>
      </c>
      <c r="BN24" s="35" t="s">
        <v>28</v>
      </c>
      <c r="BO24" s="74" t="str">
        <f>"{"&amp;AI24&amp;AJ24&amp;AK24&amp;AL24&amp;AM24&amp;AN24&amp;AO24&amp;AP24&amp;AQ24&amp;AR24&amp;AS24&amp;AT24&amp;AU24&amp;AV24&amp;AW24&amp;AX24&amp;AY24&amp;AZ24&amp;BA24&amp;BB24&amp;BC24&amp;BD24&amp;BE24&amp;BF24&amp;BG24&amp;BH24&amp;BI24&amp;BJ24&amp;BK24&amp;BL24&amp;LEFT(BM24,1)&amp;BN24</f>
        <v>{0,1,0,0,0,0,0,0,3,0,0,0,0,0,0,1,0,2,0,0,0,4,3,0,0,0,0,0,0,1,0},  // apr</v>
      </c>
    </row>
    <row r="25" spans="1:67" ht="15.6" x14ac:dyDescent="0.25">
      <c r="A25" s="11">
        <f>WEEKNUM(DATE($A$2,MONTH(B21),B25),21)</f>
        <v>11</v>
      </c>
      <c r="B25" s="22">
        <f>H24+1</f>
        <v>11</v>
      </c>
      <c r="C25" s="15">
        <f>B25+1</f>
        <v>12</v>
      </c>
      <c r="D25" s="23">
        <f t="shared" si="130"/>
        <v>13</v>
      </c>
      <c r="E25" s="23">
        <f t="shared" si="130"/>
        <v>14</v>
      </c>
      <c r="F25" s="24">
        <f t="shared" si="130"/>
        <v>15</v>
      </c>
      <c r="G25" s="25">
        <f t="shared" si="130"/>
        <v>16</v>
      </c>
      <c r="H25" s="26">
        <f t="shared" si="130"/>
        <v>17</v>
      </c>
      <c r="I25" s="11">
        <f>WEEKNUM(DATE($A$2,MONTH(J21),J25),21)</f>
        <v>16</v>
      </c>
      <c r="J25" s="22">
        <f>P24+1</f>
        <v>15</v>
      </c>
      <c r="K25" s="12">
        <f>J25+1</f>
        <v>16</v>
      </c>
      <c r="L25" s="23">
        <f t="shared" si="131"/>
        <v>17</v>
      </c>
      <c r="M25" s="13">
        <f t="shared" si="131"/>
        <v>18</v>
      </c>
      <c r="N25" s="24">
        <f t="shared" si="131"/>
        <v>19</v>
      </c>
      <c r="O25" s="25">
        <f t="shared" si="131"/>
        <v>20</v>
      </c>
      <c r="P25" s="26">
        <f t="shared" si="131"/>
        <v>21</v>
      </c>
      <c r="Q25" s="11">
        <f>WEEKNUM(DATE($A$2,MONTH(R21),R25),21)</f>
        <v>37</v>
      </c>
      <c r="R25" s="14">
        <f>X24+1</f>
        <v>9</v>
      </c>
      <c r="S25" s="15">
        <f>R25+1</f>
        <v>10</v>
      </c>
      <c r="T25" s="23">
        <f t="shared" si="132"/>
        <v>11</v>
      </c>
      <c r="U25" s="13">
        <f t="shared" si="132"/>
        <v>12</v>
      </c>
      <c r="V25" s="24">
        <f t="shared" si="132"/>
        <v>13</v>
      </c>
      <c r="W25" s="25">
        <f t="shared" si="132"/>
        <v>14</v>
      </c>
      <c r="X25" s="26">
        <f t="shared" si="132"/>
        <v>15</v>
      </c>
      <c r="Y25" s="11">
        <f>WEEKNUM(DATE($A$2,MONTH(Z21),Z25),21)</f>
        <v>42</v>
      </c>
      <c r="Z25" s="22">
        <f>AF24+1</f>
        <v>14</v>
      </c>
      <c r="AA25" s="12">
        <f>Z25+1</f>
        <v>15</v>
      </c>
      <c r="AB25" s="23">
        <f t="shared" si="133"/>
        <v>16</v>
      </c>
      <c r="AC25" s="23">
        <f t="shared" si="133"/>
        <v>17</v>
      </c>
      <c r="AD25" s="24">
        <f t="shared" si="133"/>
        <v>18</v>
      </c>
      <c r="AE25" s="25">
        <f t="shared" si="133"/>
        <v>19</v>
      </c>
      <c r="AF25" s="26">
        <f t="shared" si="133"/>
        <v>20</v>
      </c>
      <c r="AH25" s="47">
        <v>9</v>
      </c>
      <c r="AI25" s="45"/>
      <c r="AJ25" s="44"/>
      <c r="AK25" s="44" t="s">
        <v>10</v>
      </c>
      <c r="AL25" s="44"/>
      <c r="AM25" s="44"/>
      <c r="AN25" s="44"/>
      <c r="AO25" s="44"/>
      <c r="AP25" s="44"/>
      <c r="AQ25" s="44" t="s">
        <v>7</v>
      </c>
      <c r="AR25" s="44" t="s">
        <v>9</v>
      </c>
      <c r="AS25" s="44"/>
      <c r="AT25" s="44" t="s">
        <v>8</v>
      </c>
      <c r="AU25" s="44"/>
      <c r="AV25" s="44"/>
      <c r="AW25" s="44"/>
      <c r="AX25" s="44"/>
      <c r="AY25" s="44" t="s">
        <v>10</v>
      </c>
      <c r="AZ25" s="44"/>
      <c r="BA25" s="44"/>
      <c r="BB25" s="44"/>
      <c r="BC25" s="44"/>
      <c r="BD25" s="44"/>
      <c r="BE25" s="44"/>
      <c r="BF25" s="44" t="s">
        <v>9</v>
      </c>
      <c r="BG25" s="44"/>
      <c r="BH25" s="44"/>
      <c r="BI25" s="44"/>
      <c r="BJ25" s="44"/>
      <c r="BK25" s="44"/>
      <c r="BL25" s="44"/>
      <c r="BM25" s="46"/>
      <c r="BN25" s="72"/>
      <c r="BO25" s="76">
        <f>COUNTA(AI25:BM25)</f>
        <v>6</v>
      </c>
    </row>
    <row r="26" spans="1:67" ht="15.6" x14ac:dyDescent="0.25">
      <c r="A26" s="11">
        <f>WEEKNUM(DATE($A$2,MONTH(B21),B26),21)</f>
        <v>12</v>
      </c>
      <c r="B26" s="22">
        <f>H25+1</f>
        <v>18</v>
      </c>
      <c r="C26" s="12">
        <f>B26+1</f>
        <v>19</v>
      </c>
      <c r="D26" s="23">
        <f t="shared" si="130"/>
        <v>20</v>
      </c>
      <c r="E26" s="23">
        <f t="shared" si="130"/>
        <v>21</v>
      </c>
      <c r="F26" s="24">
        <f t="shared" si="130"/>
        <v>22</v>
      </c>
      <c r="G26" s="25">
        <f t="shared" si="130"/>
        <v>23</v>
      </c>
      <c r="H26" s="26">
        <f t="shared" si="130"/>
        <v>24</v>
      </c>
      <c r="I26" s="11">
        <f>WEEKNUM(DATE($A$2,MONTH(J21),J26),21)</f>
        <v>17</v>
      </c>
      <c r="J26" s="14">
        <f>P25+1</f>
        <v>22</v>
      </c>
      <c r="K26" s="15">
        <f>J26+1</f>
        <v>23</v>
      </c>
      <c r="L26" s="23">
        <f t="shared" si="131"/>
        <v>24</v>
      </c>
      <c r="M26" s="23">
        <f t="shared" si="131"/>
        <v>25</v>
      </c>
      <c r="N26" s="24">
        <f t="shared" si="131"/>
        <v>26</v>
      </c>
      <c r="O26" s="25">
        <f t="shared" si="131"/>
        <v>27</v>
      </c>
      <c r="P26" s="26">
        <f t="shared" si="131"/>
        <v>28</v>
      </c>
      <c r="Q26" s="11">
        <f>WEEKNUM(DATE($A$2,MONTH(R21),R26),21)</f>
        <v>38</v>
      </c>
      <c r="R26" s="22">
        <f>X25+1</f>
        <v>16</v>
      </c>
      <c r="S26" s="12">
        <f>R26+1</f>
        <v>17</v>
      </c>
      <c r="T26" s="23">
        <f t="shared" si="132"/>
        <v>18</v>
      </c>
      <c r="U26" s="23">
        <f t="shared" si="132"/>
        <v>19</v>
      </c>
      <c r="V26" s="24">
        <f t="shared" si="132"/>
        <v>20</v>
      </c>
      <c r="W26" s="25">
        <f t="shared" si="132"/>
        <v>21</v>
      </c>
      <c r="X26" s="26">
        <f t="shared" si="132"/>
        <v>22</v>
      </c>
      <c r="Y26" s="11">
        <f>WEEKNUM(DATE($A$2,MONTH(Z21),Z26),21)</f>
        <v>43</v>
      </c>
      <c r="Z26" s="22">
        <f>AF25+1</f>
        <v>21</v>
      </c>
      <c r="AA26" s="15">
        <f>Z26+1</f>
        <v>22</v>
      </c>
      <c r="AB26" s="23">
        <f t="shared" si="133"/>
        <v>23</v>
      </c>
      <c r="AC26" s="13">
        <f t="shared" si="133"/>
        <v>24</v>
      </c>
      <c r="AD26" s="24">
        <f t="shared" si="133"/>
        <v>25</v>
      </c>
      <c r="AE26" s="25">
        <f t="shared" si="133"/>
        <v>26</v>
      </c>
      <c r="AF26" s="26">
        <f t="shared" si="133"/>
        <v>27</v>
      </c>
      <c r="AH26" s="47" t="s">
        <v>11</v>
      </c>
      <c r="AI26" s="36" t="str">
        <f t="shared" ref="AI26" si="165">IF(RIGHT(AI25,1)="w",1,IF(RIGHT(AI25,1)="o",2,IF(RIGHT(AI25,1)="g",3,IF(RIGHT(AI25,1)="b",4,0))))+IF(LEN(AI25)=2,IF(LEFT(AI25,1)="w",10,IF(LEFT(AI25,1)="o",20,IF(LEFT(AI25,1)="g",30,IF(LEFT(AI25,1)="b",40,0)))))&amp;","</f>
        <v>0,</v>
      </c>
      <c r="AJ26" s="35" t="str">
        <f t="shared" ref="AJ26" si="166">IF(RIGHT(AJ25,1)="w",1,IF(RIGHT(AJ25,1)="o",2,IF(RIGHT(AJ25,1)="g",3,IF(RIGHT(AJ25,1)="b",4,0))))+IF(LEN(AJ25)=2,IF(LEFT(AJ25,1)="w",10,IF(LEFT(AJ25,1)="o",20,IF(LEFT(AJ25,1)="g",30,IF(LEFT(AJ25,1)="b",40,0)))))&amp;","</f>
        <v>0,</v>
      </c>
      <c r="AK26" s="35" t="str">
        <f t="shared" ref="AK26" si="167">IF(RIGHT(AK25,1)="w",1,IF(RIGHT(AK25,1)="o",2,IF(RIGHT(AK25,1)="g",3,IF(RIGHT(AK25,1)="b",4,0))))+IF(LEN(AK25)=2,IF(LEFT(AK25,1)="w",10,IF(LEFT(AK25,1)="o",20,IF(LEFT(AK25,1)="g",30,IF(LEFT(AK25,1)="b",40,0)))))&amp;","</f>
        <v>1,</v>
      </c>
      <c r="AL26" s="35" t="str">
        <f t="shared" ref="AL26" si="168">IF(RIGHT(AL25,1)="w",1,IF(RIGHT(AL25,1)="o",2,IF(RIGHT(AL25,1)="g",3,IF(RIGHT(AL25,1)="b",4,0))))+IF(LEN(AL25)=2,IF(LEFT(AL25,1)="w",10,IF(LEFT(AL25,1)="o",20,IF(LEFT(AL25,1)="g",30,IF(LEFT(AL25,1)="b",40,0)))))&amp;","</f>
        <v>0,</v>
      </c>
      <c r="AM26" s="35" t="str">
        <f t="shared" ref="AM26" si="169">IF(RIGHT(AM25,1)="w",1,IF(RIGHT(AM25,1)="o",2,IF(RIGHT(AM25,1)="g",3,IF(RIGHT(AM25,1)="b",4,0))))+IF(LEN(AM25)=2,IF(LEFT(AM25,1)="w",10,IF(LEFT(AM25,1)="o",20,IF(LEFT(AM25,1)="g",30,IF(LEFT(AM25,1)="b",40,0)))))&amp;","</f>
        <v>0,</v>
      </c>
      <c r="AN26" s="35" t="str">
        <f t="shared" ref="AN26" si="170">IF(RIGHT(AN25,1)="w",1,IF(RIGHT(AN25,1)="o",2,IF(RIGHT(AN25,1)="g",3,IF(RIGHT(AN25,1)="b",4,0))))+IF(LEN(AN25)=2,IF(LEFT(AN25,1)="w",10,IF(LEFT(AN25,1)="o",20,IF(LEFT(AN25,1)="g",30,IF(LEFT(AN25,1)="b",40,0)))))&amp;","</f>
        <v>0,</v>
      </c>
      <c r="AO26" s="35" t="str">
        <f t="shared" ref="AO26" si="171">IF(RIGHT(AO25,1)="w",1,IF(RIGHT(AO25,1)="o",2,IF(RIGHT(AO25,1)="g",3,IF(RIGHT(AO25,1)="b",4,0))))+IF(LEN(AO25)=2,IF(LEFT(AO25,1)="w",10,IF(LEFT(AO25,1)="o",20,IF(LEFT(AO25,1)="g",30,IF(LEFT(AO25,1)="b",40,0)))))&amp;","</f>
        <v>0,</v>
      </c>
      <c r="AP26" s="35" t="str">
        <f t="shared" ref="AP26" si="172">IF(RIGHT(AP25,1)="w",1,IF(RIGHT(AP25,1)="o",2,IF(RIGHT(AP25,1)="g",3,IF(RIGHT(AP25,1)="b",4,0))))+IF(LEN(AP25)=2,IF(LEFT(AP25,1)="w",10,IF(LEFT(AP25,1)="o",20,IF(LEFT(AP25,1)="g",30,IF(LEFT(AP25,1)="b",40,0)))))&amp;","</f>
        <v>0,</v>
      </c>
      <c r="AQ26" s="35" t="str">
        <f t="shared" ref="AQ26" si="173">IF(RIGHT(AQ25,1)="w",1,IF(RIGHT(AQ25,1)="o",2,IF(RIGHT(AQ25,1)="g",3,IF(RIGHT(AQ25,1)="b",4,0))))+IF(LEN(AQ25)=2,IF(LEFT(AQ25,1)="w",10,IF(LEFT(AQ25,1)="o",20,IF(LEFT(AQ25,1)="g",30,IF(LEFT(AQ25,1)="b",40,0)))))&amp;","</f>
        <v>4,</v>
      </c>
      <c r="AR26" s="35" t="str">
        <f t="shared" ref="AR26" si="174">IF(RIGHT(AR25,1)="w",1,IF(RIGHT(AR25,1)="o",2,IF(RIGHT(AR25,1)="g",3,IF(RIGHT(AR25,1)="b",4,0))))+IF(LEN(AR25)=2,IF(LEFT(AR25,1)="w",10,IF(LEFT(AR25,1)="o",20,IF(LEFT(AR25,1)="g",30,IF(LEFT(AR25,1)="b",40,0)))))&amp;","</f>
        <v>3,</v>
      </c>
      <c r="AS26" s="35" t="str">
        <f t="shared" ref="AS26" si="175">IF(RIGHT(AS25,1)="w",1,IF(RIGHT(AS25,1)="o",2,IF(RIGHT(AS25,1)="g",3,IF(RIGHT(AS25,1)="b",4,0))))+IF(LEN(AS25)=2,IF(LEFT(AS25,1)="w",10,IF(LEFT(AS25,1)="o",20,IF(LEFT(AS25,1)="g",30,IF(LEFT(AS25,1)="b",40,0)))))&amp;","</f>
        <v>0,</v>
      </c>
      <c r="AT26" s="35" t="str">
        <f t="shared" ref="AT26" si="176">IF(RIGHT(AT25,1)="w",1,IF(RIGHT(AT25,1)="o",2,IF(RIGHT(AT25,1)="g",3,IF(RIGHT(AT25,1)="b",4,0))))+IF(LEN(AT25)=2,IF(LEFT(AT25,1)="w",10,IF(LEFT(AT25,1)="o",20,IF(LEFT(AT25,1)="g",30,IF(LEFT(AT25,1)="b",40,0)))))&amp;","</f>
        <v>2,</v>
      </c>
      <c r="AU26" s="35" t="str">
        <f t="shared" ref="AU26" si="177">IF(RIGHT(AU25,1)="w",1,IF(RIGHT(AU25,1)="o",2,IF(RIGHT(AU25,1)="g",3,IF(RIGHT(AU25,1)="b",4,0))))+IF(LEN(AU25)=2,IF(LEFT(AU25,1)="w",10,IF(LEFT(AU25,1)="o",20,IF(LEFT(AU25,1)="g",30,IF(LEFT(AU25,1)="b",40,0)))))&amp;","</f>
        <v>0,</v>
      </c>
      <c r="AV26" s="35" t="str">
        <f t="shared" ref="AV26" si="178">IF(RIGHT(AV25,1)="w",1,IF(RIGHT(AV25,1)="o",2,IF(RIGHT(AV25,1)="g",3,IF(RIGHT(AV25,1)="b",4,0))))+IF(LEN(AV25)=2,IF(LEFT(AV25,1)="w",10,IF(LEFT(AV25,1)="o",20,IF(LEFT(AV25,1)="g",30,IF(LEFT(AV25,1)="b",40,0)))))&amp;","</f>
        <v>0,</v>
      </c>
      <c r="AW26" s="35" t="str">
        <f t="shared" ref="AW26" si="179">IF(RIGHT(AW25,1)="w",1,IF(RIGHT(AW25,1)="o",2,IF(RIGHT(AW25,1)="g",3,IF(RIGHT(AW25,1)="b",4,0))))+IF(LEN(AW25)=2,IF(LEFT(AW25,1)="w",10,IF(LEFT(AW25,1)="o",20,IF(LEFT(AW25,1)="g",30,IF(LEFT(AW25,1)="b",40,0)))))&amp;","</f>
        <v>0,</v>
      </c>
      <c r="AX26" s="35" t="str">
        <f t="shared" ref="AX26" si="180">IF(RIGHT(AX25,1)="w",1,IF(RIGHT(AX25,1)="o",2,IF(RIGHT(AX25,1)="g",3,IF(RIGHT(AX25,1)="b",4,0))))+IF(LEN(AX25)=2,IF(LEFT(AX25,1)="w",10,IF(LEFT(AX25,1)="o",20,IF(LEFT(AX25,1)="g",30,IF(LEFT(AX25,1)="b",40,0)))))&amp;","</f>
        <v>0,</v>
      </c>
      <c r="AY26" s="35" t="str">
        <f t="shared" ref="AY26" si="181">IF(RIGHT(AY25,1)="w",1,IF(RIGHT(AY25,1)="o",2,IF(RIGHT(AY25,1)="g",3,IF(RIGHT(AY25,1)="b",4,0))))+IF(LEN(AY25)=2,IF(LEFT(AY25,1)="w",10,IF(LEFT(AY25,1)="o",20,IF(LEFT(AY25,1)="g",30,IF(LEFT(AY25,1)="b",40,0)))))&amp;","</f>
        <v>1,</v>
      </c>
      <c r="AZ26" s="35" t="str">
        <f t="shared" ref="AZ26" si="182">IF(RIGHT(AZ25,1)="w",1,IF(RIGHT(AZ25,1)="o",2,IF(RIGHT(AZ25,1)="g",3,IF(RIGHT(AZ25,1)="b",4,0))))+IF(LEN(AZ25)=2,IF(LEFT(AZ25,1)="w",10,IF(LEFT(AZ25,1)="o",20,IF(LEFT(AZ25,1)="g",30,IF(LEFT(AZ25,1)="b",40,0)))))&amp;","</f>
        <v>0,</v>
      </c>
      <c r="BA26" s="35" t="str">
        <f t="shared" ref="BA26" si="183">IF(RIGHT(BA25,1)="w",1,IF(RIGHT(BA25,1)="o",2,IF(RIGHT(BA25,1)="g",3,IF(RIGHT(BA25,1)="b",4,0))))+IF(LEN(BA25)=2,IF(LEFT(BA25,1)="w",10,IF(LEFT(BA25,1)="o",20,IF(LEFT(BA25,1)="g",30,IF(LEFT(BA25,1)="b",40,0)))))&amp;","</f>
        <v>0,</v>
      </c>
      <c r="BB26" s="35" t="str">
        <f t="shared" ref="BB26" si="184">IF(RIGHT(BB25,1)="w",1,IF(RIGHT(BB25,1)="o",2,IF(RIGHT(BB25,1)="g",3,IF(RIGHT(BB25,1)="b",4,0))))+IF(LEN(BB25)=2,IF(LEFT(BB25,1)="w",10,IF(LEFT(BB25,1)="o",20,IF(LEFT(BB25,1)="g",30,IF(LEFT(BB25,1)="b",40,0)))))&amp;","</f>
        <v>0,</v>
      </c>
      <c r="BC26" s="35" t="str">
        <f t="shared" ref="BC26" si="185">IF(RIGHT(BC25,1)="w",1,IF(RIGHT(BC25,1)="o",2,IF(RIGHT(BC25,1)="g",3,IF(RIGHT(BC25,1)="b",4,0))))+IF(LEN(BC25)=2,IF(LEFT(BC25,1)="w",10,IF(LEFT(BC25,1)="o",20,IF(LEFT(BC25,1)="g",30,IF(LEFT(BC25,1)="b",40,0)))))&amp;","</f>
        <v>0,</v>
      </c>
      <c r="BD26" s="35" t="str">
        <f t="shared" ref="BD26" si="186">IF(RIGHT(BD25,1)="w",1,IF(RIGHT(BD25,1)="o",2,IF(RIGHT(BD25,1)="g",3,IF(RIGHT(BD25,1)="b",4,0))))+IF(LEN(BD25)=2,IF(LEFT(BD25,1)="w",10,IF(LEFT(BD25,1)="o",20,IF(LEFT(BD25,1)="g",30,IF(LEFT(BD25,1)="b",40,0)))))&amp;","</f>
        <v>0,</v>
      </c>
      <c r="BE26" s="35" t="str">
        <f t="shared" ref="BE26" si="187">IF(RIGHT(BE25,1)="w",1,IF(RIGHT(BE25,1)="o",2,IF(RIGHT(BE25,1)="g",3,IF(RIGHT(BE25,1)="b",4,0))))+IF(LEN(BE25)=2,IF(LEFT(BE25,1)="w",10,IF(LEFT(BE25,1)="o",20,IF(LEFT(BE25,1)="g",30,IF(LEFT(BE25,1)="b",40,0)))))&amp;","</f>
        <v>0,</v>
      </c>
      <c r="BF26" s="35" t="str">
        <f t="shared" ref="BF26" si="188">IF(RIGHT(BF25,1)="w",1,IF(RIGHT(BF25,1)="o",2,IF(RIGHT(BF25,1)="g",3,IF(RIGHT(BF25,1)="b",4,0))))+IF(LEN(BF25)=2,IF(LEFT(BF25,1)="w",10,IF(LEFT(BF25,1)="o",20,IF(LEFT(BF25,1)="g",30,IF(LEFT(BF25,1)="b",40,0)))))&amp;","</f>
        <v>3,</v>
      </c>
      <c r="BG26" s="35" t="str">
        <f t="shared" ref="BG26" si="189">IF(RIGHT(BG25,1)="w",1,IF(RIGHT(BG25,1)="o",2,IF(RIGHT(BG25,1)="g",3,IF(RIGHT(BG25,1)="b",4,0))))+IF(LEN(BG25)=2,IF(LEFT(BG25,1)="w",10,IF(LEFT(BG25,1)="o",20,IF(LEFT(BG25,1)="g",30,IF(LEFT(BG25,1)="b",40,0)))))&amp;","</f>
        <v>0,</v>
      </c>
      <c r="BH26" s="35" t="str">
        <f t="shared" ref="BH26" si="190">IF(RIGHT(BH25,1)="w",1,IF(RIGHT(BH25,1)="o",2,IF(RIGHT(BH25,1)="g",3,IF(RIGHT(BH25,1)="b",4,0))))+IF(LEN(BH25)=2,IF(LEFT(BH25,1)="w",10,IF(LEFT(BH25,1)="o",20,IF(LEFT(BH25,1)="g",30,IF(LEFT(BH25,1)="b",40,0)))))&amp;","</f>
        <v>0,</v>
      </c>
      <c r="BI26" s="35" t="str">
        <f t="shared" ref="BI26" si="191">IF(RIGHT(BI25,1)="w",1,IF(RIGHT(BI25,1)="o",2,IF(RIGHT(BI25,1)="g",3,IF(RIGHT(BI25,1)="b",4,0))))+IF(LEN(BI25)=2,IF(LEFT(BI25,1)="w",10,IF(LEFT(BI25,1)="o",20,IF(LEFT(BI25,1)="g",30,IF(LEFT(BI25,1)="b",40,0)))))&amp;","</f>
        <v>0,</v>
      </c>
      <c r="BJ26" s="35" t="str">
        <f t="shared" ref="BJ26" si="192">IF(RIGHT(BJ25,1)="w",1,IF(RIGHT(BJ25,1)="o",2,IF(RIGHT(BJ25,1)="g",3,IF(RIGHT(BJ25,1)="b",4,0))))+IF(LEN(BJ25)=2,IF(LEFT(BJ25,1)="w",10,IF(LEFT(BJ25,1)="o",20,IF(LEFT(BJ25,1)="g",30,IF(LEFT(BJ25,1)="b",40,0)))))&amp;","</f>
        <v>0,</v>
      </c>
      <c r="BK26" s="35" t="str">
        <f t="shared" ref="BK26" si="193">IF(RIGHT(BK25,1)="w",1,IF(RIGHT(BK25,1)="o",2,IF(RIGHT(BK25,1)="g",3,IF(RIGHT(BK25,1)="b",4,0))))+IF(LEN(BK25)=2,IF(LEFT(BK25,1)="w",10,IF(LEFT(BK25,1)="o",20,IF(LEFT(BK25,1)="g",30,IF(LEFT(BK25,1)="b",40,0)))))&amp;","</f>
        <v>0,</v>
      </c>
      <c r="BL26" s="35" t="str">
        <f t="shared" ref="BL26" si="194">IF(RIGHT(BL25,1)="w",1,IF(RIGHT(BL25,1)="o",2,IF(RIGHT(BL25,1)="g",3,IF(RIGHT(BL25,1)="b",4,0))))+IF(LEN(BL25)=2,IF(LEFT(BL25,1)="w",10,IF(LEFT(BL25,1)="o",20,IF(LEFT(BL25,1)="g",30,IF(LEFT(BL25,1)="b",40,0)))))&amp;","</f>
        <v>0,</v>
      </c>
      <c r="BM26" s="37" t="str">
        <f t="shared" ref="BM26" si="195">IF(RIGHT(BM25,1)="w",1,IF(RIGHT(BM25,1)="o",2,IF(RIGHT(BM25,1)="g",3,IF(RIGHT(BM25,1)="b",4,0))))+IF(LEN(BM25)=2,IF(LEFT(BM25,1)="w",10,IF(LEFT(BM25,1)="o",20,IF(LEFT(BM25,1)="g",30,IF(LEFT(BM25,1)="b",40,0)))))&amp;","</f>
        <v>0,</v>
      </c>
      <c r="BN26" s="35" t="s">
        <v>29</v>
      </c>
      <c r="BO26" s="74" t="str">
        <f>"{"&amp;AI26&amp;AJ26&amp;AK26&amp;AL26&amp;AM26&amp;AN26&amp;AO26&amp;AP26&amp;AQ26&amp;AR26&amp;AS26&amp;AT26&amp;AU26&amp;AV26&amp;AW26&amp;AX26&amp;AY26&amp;AZ26&amp;BA26&amp;BB26&amp;BC26&amp;BD26&amp;BE26&amp;BF26&amp;BG26&amp;BH26&amp;BI26&amp;BJ26&amp;BK26&amp;BL26&amp;LEFT(BM26,1)&amp;BN26</f>
        <v>{0,0,1,0,0,0,0,0,4,3,0,2,0,0,0,0,1,0,0,0,0,0,0,3,0,0,0,0,0,0,0},  // sep</v>
      </c>
    </row>
    <row r="27" spans="1:67" ht="15.6" x14ac:dyDescent="0.25">
      <c r="A27" s="11">
        <f>WEEKNUM(DATE($A$2,MONTH(B21),B27),21)</f>
        <v>13</v>
      </c>
      <c r="B27" s="14">
        <f>IF(H26=0,0,IF(MONTH(DATE($A$2,H28,H26+1))=MONTH(DATE($A$2,H28,1)),H26+1,0))</f>
        <v>25</v>
      </c>
      <c r="C27" s="15">
        <f>IF(B27=0,0,IF(MONTH(DATE($A$2,H28,B27+1))=MONTH(DATE($A$2,H28,1)),B27+1,0))</f>
        <v>26</v>
      </c>
      <c r="D27" s="23">
        <f>IF(C27=0,0,IF(MONTH(DATE($A$2,H28,C27+1))=MONTH(DATE($A$2,H28,1)),C27+1,0))</f>
        <v>27</v>
      </c>
      <c r="E27" s="13">
        <f>IF(D27=0,0,IF(MONTH(DATE($A$2,H28,D27+1))=MONTH(DATE($A$2,H28,1)),D27+1,0))</f>
        <v>28</v>
      </c>
      <c r="F27" s="24">
        <f>IF(E27=0,0,IF(MONTH(DATE($A$2,H28,E27+1))=MONTH(DATE($A$2,H28,1)),E27+1,0))</f>
        <v>29</v>
      </c>
      <c r="G27" s="25">
        <f>IF(F27=0,0,IF(MONTH(DATE($A$2,H28,F27+1))=MONTH(DATE($A$2,H28,1)),F27+1,0))</f>
        <v>30</v>
      </c>
      <c r="H27" s="26">
        <f>IF(G27=0,0,IF(MONTH(DATE($A$2,H28,G27+1))=MONTH(DATE($A$2,H28,1)),G27+1,0))</f>
        <v>31</v>
      </c>
      <c r="I27" s="11">
        <f>WEEKNUM(DATE($A$2,MONTH(J21),J27),21)</f>
        <v>18</v>
      </c>
      <c r="J27" s="22">
        <f>IF(P26=0,0,IF(MONTH(DATE($A$2,P28,P26+1))=MONTH(DATE($A$2,P28,1)),P26+1,0))</f>
        <v>29</v>
      </c>
      <c r="K27" s="12">
        <f>IF(J27=0,0,IF(MONTH(DATE($A$2,P28,J27+1))=MONTH(DATE($A$2,P28,1)),J27+1,0))</f>
        <v>30</v>
      </c>
      <c r="L27" s="23">
        <f>IF(K27=0,0,IF(MONTH(DATE($A$2,P28,K27+1))=MONTH(DATE($A$2,P28,1)),K27+1,0))</f>
        <v>0</v>
      </c>
      <c r="M27" s="23">
        <f>IF(L27=0,0,IF(MONTH(DATE($A$2,P28,L27+1))=MONTH(DATE($A$2,P28,1)),L27+1,0))</f>
        <v>0</v>
      </c>
      <c r="N27" s="24">
        <f>IF(M27=0,0,IF(MONTH(DATE($A$2,P28,M27+1))=MONTH(DATE($A$2,P28,1)),M27+1,0))</f>
        <v>0</v>
      </c>
      <c r="O27" s="25">
        <f>IF(N27=0,0,IF(MONTH(DATE($A$2,P28,N27+1))=MONTH(DATE($A$2,P28,1)),N27+1,0))</f>
        <v>0</v>
      </c>
      <c r="P27" s="26">
        <f>IF(O27=0,0,IF(MONTH(DATE($A$2,P28,O27+1))=MONTH(DATE($A$2,P28,1)),O27+1,0))</f>
        <v>0</v>
      </c>
      <c r="Q27" s="11">
        <f>WEEKNUM(DATE($A$2,MONTH(R21),R27),21)</f>
        <v>39</v>
      </c>
      <c r="R27" s="22">
        <f>IF(X26=0,0,IF(MONTH(DATE($A$2,X28,X26+1))=MONTH(DATE($A$2,X28,1)),X26+1,0))</f>
        <v>23</v>
      </c>
      <c r="S27" s="15">
        <f>IF(R27=0,0,IF(MONTH(DATE($A$2,X28,R27+1))=MONTH(DATE($A$2,X28,1)),R27+1,0))</f>
        <v>24</v>
      </c>
      <c r="T27" s="23">
        <f>IF(S27=0,0,IF(MONTH(DATE($A$2,X28,S27+1))=MONTH(DATE($A$2,X28,1)),S27+1,0))</f>
        <v>25</v>
      </c>
      <c r="U27" s="23">
        <f>IF(T27=0,0,IF(MONTH(DATE($A$2,X28,T27+1))=MONTH(DATE($A$2,X28,1)),T27+1,0))</f>
        <v>26</v>
      </c>
      <c r="V27" s="24">
        <f>IF(U27=0,0,IF(MONTH(DATE($A$2,X28,U27+1))=MONTH(DATE($A$2,X28,1)),U27+1,0))</f>
        <v>27</v>
      </c>
      <c r="W27" s="25">
        <f>IF(V27=0,0,IF(MONTH(DATE($A$2,X28,V27+1))=MONTH(DATE($A$2,X28,1)),V27+1,0))</f>
        <v>28</v>
      </c>
      <c r="X27" s="26">
        <f>IF(W27=0,0,IF(MONTH(DATE($A$2,X28,W27+1))=MONTH(DATE($A$2,X28,1)),W27+1,0))</f>
        <v>29</v>
      </c>
      <c r="Y27" s="11">
        <f>WEEKNUM(DATE($A$2,MONTH(Z21),Z27),21)</f>
        <v>44</v>
      </c>
      <c r="Z27" s="22">
        <f>IF(AF26=0,0,IF(MONTH(DATE($A$2,AF28,AF26+1))=MONTH(DATE($A$2,AF28,1)),AF26+1,0))</f>
        <v>28</v>
      </c>
      <c r="AA27" s="12">
        <f>IF(Z27=0,0,IF(MONTH(DATE($A$2,AF28,Z27+1))=MONTH(DATE($A$2,AF28,1)),Z27+1,0))</f>
        <v>29</v>
      </c>
      <c r="AB27" s="23">
        <f>IF(AA27=0,0,IF(MONTH(DATE($A$2,AF28,AA27+1))=MONTH(DATE($A$2,AF28,1)),AA27+1,0))</f>
        <v>30</v>
      </c>
      <c r="AC27" s="23">
        <f>IF(AB27=0,0,IF(MONTH(DATE($A$2,AF28,AB27+1))=MONTH(DATE($A$2,AF28,1)),AB27+1,0))</f>
        <v>31</v>
      </c>
      <c r="AD27" s="24">
        <f>IF(AC27=0,0,IF(MONTH(DATE($A$2,AF28,AC27+1))=MONTH(DATE($A$2,AF28,1)),AC27+1,0))</f>
        <v>0</v>
      </c>
      <c r="AE27" s="25">
        <f>IF(AD27=0,0,IF(MONTH(DATE($A$2,AF28,AD27+1))=MONTH(DATE($A$2,AF28,1)),AD27+1,0))</f>
        <v>0</v>
      </c>
      <c r="AF27" s="26">
        <f>IF(AE27=0,0,IF(MONTH(DATE($A$2,AF28,AE27+1))=MONTH(DATE($A$2,AF28,1)),AE27+1,0))</f>
        <v>0</v>
      </c>
      <c r="AH27" s="47">
        <v>10</v>
      </c>
      <c r="AI27" s="45" t="s">
        <v>10</v>
      </c>
      <c r="AJ27" s="44"/>
      <c r="AK27" s="44" t="s">
        <v>8</v>
      </c>
      <c r="AL27" s="44"/>
      <c r="AM27" s="44"/>
      <c r="AN27" s="44"/>
      <c r="AO27" s="44" t="s">
        <v>7</v>
      </c>
      <c r="AP27" s="44" t="s">
        <v>9</v>
      </c>
      <c r="AQ27" s="44"/>
      <c r="AR27" s="44"/>
      <c r="AS27" s="44"/>
      <c r="AT27" s="44"/>
      <c r="AU27" s="44"/>
      <c r="AV27" s="44"/>
      <c r="AW27" s="44" t="s">
        <v>10</v>
      </c>
      <c r="AX27" s="44"/>
      <c r="AY27" s="44"/>
      <c r="AZ27" s="44"/>
      <c r="BA27" s="44"/>
      <c r="BB27" s="44"/>
      <c r="BC27" s="44"/>
      <c r="BD27" s="44" t="s">
        <v>9</v>
      </c>
      <c r="BE27" s="44"/>
      <c r="BF27" s="44" t="s">
        <v>8</v>
      </c>
      <c r="BG27" s="44"/>
      <c r="BH27" s="44"/>
      <c r="BI27" s="44"/>
      <c r="BJ27" s="44"/>
      <c r="BK27" s="44" t="s">
        <v>10</v>
      </c>
      <c r="BL27" s="44"/>
      <c r="BM27" s="46"/>
      <c r="BN27" s="72"/>
      <c r="BO27" s="76">
        <f>COUNTA(AI27:BM27)</f>
        <v>8</v>
      </c>
    </row>
    <row r="28" spans="1:67" ht="15.6" x14ac:dyDescent="0.25">
      <c r="A28" s="11" t="str">
        <f>IF(B28=0,"",WEEKNUM(DATE($A$2,MONTH(B21),B28),21))</f>
        <v/>
      </c>
      <c r="B28" s="27">
        <f>IF(H27=0,0,IF(MONTH(DATE($A$2,H28,H27+1))=MONTH(DATE($A$2,H28,1)),H27+1,0))</f>
        <v>0</v>
      </c>
      <c r="C28" s="28">
        <f>IF(B28=0,0,IF(MONTH(DATE($A$2,H28,B28+1))=MONTH(DATE($A$2,H28,1)),B28+1,0))</f>
        <v>0</v>
      </c>
      <c r="D28" s="28">
        <f>IF(C28=0,0,IF(MONTH(DATE($A$2,H28,C28+1))=MONTH(DATE($A$2,H28,1)),C28+1,0))</f>
        <v>0</v>
      </c>
      <c r="E28" s="28">
        <f>IF(D28=0,0,IF(MONTH(DATE($A$2,H28,D28+1))=MONTH(DATE($A$2,H28,1)),D28+1,0))</f>
        <v>0</v>
      </c>
      <c r="F28" s="29">
        <f>IF(E28=0,0,IF(MONTH(DATE($A$2,H28,E28+1))=MONTH(DATE($A$2,H28,1)),E28+1,0))</f>
        <v>0</v>
      </c>
      <c r="G28" s="30">
        <f>IF(F28=0,0,IF(MONTH(DATE($A$2,H28,F28+1))=MONTH(DATE($A$2,H28,1)),F28+1,0))</f>
        <v>0</v>
      </c>
      <c r="H28" s="31">
        <f>P19+1</f>
        <v>3</v>
      </c>
      <c r="I28" s="11" t="str">
        <f>IF(J28=0,"",WEEKNUM(DATE($A$2,MONTH(J21),J28),21))</f>
        <v/>
      </c>
      <c r="J28" s="27">
        <f>IF(P27=0,0,IF(MONTH(DATE($A$2,P28,P27+1))=MONTH(DATE($A$2,P28,1)),P27+1,0))</f>
        <v>0</v>
      </c>
      <c r="K28" s="28">
        <f>IF(J28=0,0,IF(MONTH(DATE($A$2,P28,J28+1))=MONTH(DATE($A$2,P28,1)),J28+1,0))</f>
        <v>0</v>
      </c>
      <c r="L28" s="28">
        <f>IF(K28=0,0,IF(MONTH(DATE($A$2,P28,K28+1))=MONTH(DATE($A$2,P28,1)),K28+1,0))</f>
        <v>0</v>
      </c>
      <c r="M28" s="28">
        <f>IF(L28=0,0,IF(MONTH(DATE($A$2,P28,L28+1))=MONTH(DATE($A$2,P28,1)),L28+1,0))</f>
        <v>0</v>
      </c>
      <c r="N28" s="29">
        <f>IF(M28=0,0,IF(MONTH(DATE($A$2,P28,M28+1))=MONTH(DATE($A$2,P28,1)),M28+1,0))</f>
        <v>0</v>
      </c>
      <c r="O28" s="30">
        <f>IF(N28=0,0,IF(MONTH(DATE($A$2,P28,N28+1))=MONTH(DATE($A$2,P28,1)),N28+1,0))</f>
        <v>0</v>
      </c>
      <c r="P28" s="31">
        <f>H28+1</f>
        <v>4</v>
      </c>
      <c r="Q28" s="11">
        <f>IF(R28=0,"",WEEKNUM(DATE($A$2,MONTH(R21),R28),21))</f>
        <v>40</v>
      </c>
      <c r="R28" s="27">
        <f>IF(X27=0,0,IF(MONTH(DATE($A$2,X28,X27+1))=MONTH(DATE($A$2,X28,1)),X27+1,0))</f>
        <v>30</v>
      </c>
      <c r="S28" s="28">
        <f>IF(R28=0,0,IF(MONTH(DATE($A$2,X28,R28+1))=MONTH(DATE($A$2,X28,1)),R28+1,0))</f>
        <v>0</v>
      </c>
      <c r="T28" s="28">
        <f>IF(S28=0,0,IF(MONTH(DATE($A$2,X28,S28+1))=MONTH(DATE($A$2,X28,1)),S28+1,0))</f>
        <v>0</v>
      </c>
      <c r="U28" s="28">
        <f>IF(T28=0,0,IF(MONTH(DATE($A$2,X28,T28+1))=MONTH(DATE($A$2,X28,1)),T28+1,0))</f>
        <v>0</v>
      </c>
      <c r="V28" s="29">
        <f>IF(U28=0,0,IF(MONTH(DATE($A$2,X28,U28+1))=MONTH(DATE($A$2,X28,1)),U28+1,0))</f>
        <v>0</v>
      </c>
      <c r="W28" s="30">
        <f>IF(V28=0,0,IF(MONTH(DATE($A$2,X28,V28+1))=MONTH(DATE($A$2,X28,1)),V28+1,0))</f>
        <v>0</v>
      </c>
      <c r="X28" s="31">
        <f>AF19+1</f>
        <v>9</v>
      </c>
      <c r="Y28" s="11" t="str">
        <f>IF(Z28=0,"",WEEKNUM(DATE($A$2,MONTH(Z21),Z28),21))</f>
        <v/>
      </c>
      <c r="Z28" s="27">
        <f>IF(AF27=0,0,IF(MONTH(DATE($A$2,AF28,AF27+1))=MONTH(DATE($A$2,AF28,1)),AF27+1,0))</f>
        <v>0</v>
      </c>
      <c r="AA28" s="28">
        <f>IF(Z28=0,0,IF(MONTH(DATE($A$2,AF28,Z28+1))=MONTH(DATE($A$2,AF28,1)),Z28+1,0))</f>
        <v>0</v>
      </c>
      <c r="AB28" s="28">
        <f>IF(AA28=0,0,IF(MONTH(DATE($A$2,AF28,AA28+1))=MONTH(DATE($A$2,AF28,1)),AA28+1,0))</f>
        <v>0</v>
      </c>
      <c r="AC28" s="28">
        <f>IF(AB28=0,0,IF(MONTH(DATE($A$2,AF28,AB28+1))=MONTH(DATE($A$2,AF28,1)),AB28+1,0))</f>
        <v>0</v>
      </c>
      <c r="AD28" s="29">
        <f>IF(AC28=0,0,IF(MONTH(DATE($A$2,AF28,AC28+1))=MONTH(DATE($A$2,AF28,1)),AC28+1,0))</f>
        <v>0</v>
      </c>
      <c r="AE28" s="30">
        <f>IF(AD28=0,0,IF(MONTH(DATE($A$2,AF28,AD28+1))=MONTH(DATE($A$2,AF28,1)),AD28+1,0))</f>
        <v>0</v>
      </c>
      <c r="AF28" s="31">
        <f>X28+1</f>
        <v>10</v>
      </c>
      <c r="AH28" s="47" t="s">
        <v>11</v>
      </c>
      <c r="AI28" s="36" t="str">
        <f t="shared" ref="AI28" si="196">IF(RIGHT(AI27,1)="w",1,IF(RIGHT(AI27,1)="o",2,IF(RIGHT(AI27,1)="g",3,IF(RIGHT(AI27,1)="b",4,0))))+IF(LEN(AI27)=2,IF(LEFT(AI27,1)="w",10,IF(LEFT(AI27,1)="o",20,IF(LEFT(AI27,1)="g",30,IF(LEFT(AI27,1)="b",40,0)))))&amp;","</f>
        <v>1,</v>
      </c>
      <c r="AJ28" s="35" t="str">
        <f t="shared" ref="AJ28" si="197">IF(RIGHT(AJ27,1)="w",1,IF(RIGHT(AJ27,1)="o",2,IF(RIGHT(AJ27,1)="g",3,IF(RIGHT(AJ27,1)="b",4,0))))+IF(LEN(AJ27)=2,IF(LEFT(AJ27,1)="w",10,IF(LEFT(AJ27,1)="o",20,IF(LEFT(AJ27,1)="g",30,IF(LEFT(AJ27,1)="b",40,0)))))&amp;","</f>
        <v>0,</v>
      </c>
      <c r="AK28" s="35" t="str">
        <f t="shared" ref="AK28" si="198">IF(RIGHT(AK27,1)="w",1,IF(RIGHT(AK27,1)="o",2,IF(RIGHT(AK27,1)="g",3,IF(RIGHT(AK27,1)="b",4,0))))+IF(LEN(AK27)=2,IF(LEFT(AK27,1)="w",10,IF(LEFT(AK27,1)="o",20,IF(LEFT(AK27,1)="g",30,IF(LEFT(AK27,1)="b",40,0)))))&amp;","</f>
        <v>2,</v>
      </c>
      <c r="AL28" s="35" t="str">
        <f t="shared" ref="AL28" si="199">IF(RIGHT(AL27,1)="w",1,IF(RIGHT(AL27,1)="o",2,IF(RIGHT(AL27,1)="g",3,IF(RIGHT(AL27,1)="b",4,0))))+IF(LEN(AL27)=2,IF(LEFT(AL27,1)="w",10,IF(LEFT(AL27,1)="o",20,IF(LEFT(AL27,1)="g",30,IF(LEFT(AL27,1)="b",40,0)))))&amp;","</f>
        <v>0,</v>
      </c>
      <c r="AM28" s="35" t="str">
        <f t="shared" ref="AM28" si="200">IF(RIGHT(AM27,1)="w",1,IF(RIGHT(AM27,1)="o",2,IF(RIGHT(AM27,1)="g",3,IF(RIGHT(AM27,1)="b",4,0))))+IF(LEN(AM27)=2,IF(LEFT(AM27,1)="w",10,IF(LEFT(AM27,1)="o",20,IF(LEFT(AM27,1)="g",30,IF(LEFT(AM27,1)="b",40,0)))))&amp;","</f>
        <v>0,</v>
      </c>
      <c r="AN28" s="35" t="str">
        <f t="shared" ref="AN28" si="201">IF(RIGHT(AN27,1)="w",1,IF(RIGHT(AN27,1)="o",2,IF(RIGHT(AN27,1)="g",3,IF(RIGHT(AN27,1)="b",4,0))))+IF(LEN(AN27)=2,IF(LEFT(AN27,1)="w",10,IF(LEFT(AN27,1)="o",20,IF(LEFT(AN27,1)="g",30,IF(LEFT(AN27,1)="b",40,0)))))&amp;","</f>
        <v>0,</v>
      </c>
      <c r="AO28" s="35" t="str">
        <f t="shared" ref="AO28" si="202">IF(RIGHT(AO27,1)="w",1,IF(RIGHT(AO27,1)="o",2,IF(RIGHT(AO27,1)="g",3,IF(RIGHT(AO27,1)="b",4,0))))+IF(LEN(AO27)=2,IF(LEFT(AO27,1)="w",10,IF(LEFT(AO27,1)="o",20,IF(LEFT(AO27,1)="g",30,IF(LEFT(AO27,1)="b",40,0)))))&amp;","</f>
        <v>4,</v>
      </c>
      <c r="AP28" s="35" t="str">
        <f t="shared" ref="AP28" si="203">IF(RIGHT(AP27,1)="w",1,IF(RIGHT(AP27,1)="o",2,IF(RIGHT(AP27,1)="g",3,IF(RIGHT(AP27,1)="b",4,0))))+IF(LEN(AP27)=2,IF(LEFT(AP27,1)="w",10,IF(LEFT(AP27,1)="o",20,IF(LEFT(AP27,1)="g",30,IF(LEFT(AP27,1)="b",40,0)))))&amp;","</f>
        <v>3,</v>
      </c>
      <c r="AQ28" s="35" t="str">
        <f t="shared" ref="AQ28" si="204">IF(RIGHT(AQ27,1)="w",1,IF(RIGHT(AQ27,1)="o",2,IF(RIGHT(AQ27,1)="g",3,IF(RIGHT(AQ27,1)="b",4,0))))+IF(LEN(AQ27)=2,IF(LEFT(AQ27,1)="w",10,IF(LEFT(AQ27,1)="o",20,IF(LEFT(AQ27,1)="g",30,IF(LEFT(AQ27,1)="b",40,0)))))&amp;","</f>
        <v>0,</v>
      </c>
      <c r="AR28" s="35" t="str">
        <f t="shared" ref="AR28" si="205">IF(RIGHT(AR27,1)="w",1,IF(RIGHT(AR27,1)="o",2,IF(RIGHT(AR27,1)="g",3,IF(RIGHT(AR27,1)="b",4,0))))+IF(LEN(AR27)=2,IF(LEFT(AR27,1)="w",10,IF(LEFT(AR27,1)="o",20,IF(LEFT(AR27,1)="g",30,IF(LEFT(AR27,1)="b",40,0)))))&amp;","</f>
        <v>0,</v>
      </c>
      <c r="AS28" s="35" t="str">
        <f t="shared" ref="AS28" si="206">IF(RIGHT(AS27,1)="w",1,IF(RIGHT(AS27,1)="o",2,IF(RIGHT(AS27,1)="g",3,IF(RIGHT(AS27,1)="b",4,0))))+IF(LEN(AS27)=2,IF(LEFT(AS27,1)="w",10,IF(LEFT(AS27,1)="o",20,IF(LEFT(AS27,1)="g",30,IF(LEFT(AS27,1)="b",40,0)))))&amp;","</f>
        <v>0,</v>
      </c>
      <c r="AT28" s="35" t="str">
        <f t="shared" ref="AT28" si="207">IF(RIGHT(AT27,1)="w",1,IF(RIGHT(AT27,1)="o",2,IF(RIGHT(AT27,1)="g",3,IF(RIGHT(AT27,1)="b",4,0))))+IF(LEN(AT27)=2,IF(LEFT(AT27,1)="w",10,IF(LEFT(AT27,1)="o",20,IF(LEFT(AT27,1)="g",30,IF(LEFT(AT27,1)="b",40,0)))))&amp;","</f>
        <v>0,</v>
      </c>
      <c r="AU28" s="35" t="str">
        <f t="shared" ref="AU28" si="208">IF(RIGHT(AU27,1)="w",1,IF(RIGHT(AU27,1)="o",2,IF(RIGHT(AU27,1)="g",3,IF(RIGHT(AU27,1)="b",4,0))))+IF(LEN(AU27)=2,IF(LEFT(AU27,1)="w",10,IF(LEFT(AU27,1)="o",20,IF(LEFT(AU27,1)="g",30,IF(LEFT(AU27,1)="b",40,0)))))&amp;","</f>
        <v>0,</v>
      </c>
      <c r="AV28" s="35" t="str">
        <f t="shared" ref="AV28" si="209">IF(RIGHT(AV27,1)="w",1,IF(RIGHT(AV27,1)="o",2,IF(RIGHT(AV27,1)="g",3,IF(RIGHT(AV27,1)="b",4,0))))+IF(LEN(AV27)=2,IF(LEFT(AV27,1)="w",10,IF(LEFT(AV27,1)="o",20,IF(LEFT(AV27,1)="g",30,IF(LEFT(AV27,1)="b",40,0)))))&amp;","</f>
        <v>0,</v>
      </c>
      <c r="AW28" s="35" t="str">
        <f t="shared" ref="AW28" si="210">IF(RIGHT(AW27,1)="w",1,IF(RIGHT(AW27,1)="o",2,IF(RIGHT(AW27,1)="g",3,IF(RIGHT(AW27,1)="b",4,0))))+IF(LEN(AW27)=2,IF(LEFT(AW27,1)="w",10,IF(LEFT(AW27,1)="o",20,IF(LEFT(AW27,1)="g",30,IF(LEFT(AW27,1)="b",40,0)))))&amp;","</f>
        <v>1,</v>
      </c>
      <c r="AX28" s="35" t="str">
        <f t="shared" ref="AX28" si="211">IF(RIGHT(AX27,1)="w",1,IF(RIGHT(AX27,1)="o",2,IF(RIGHT(AX27,1)="g",3,IF(RIGHT(AX27,1)="b",4,0))))+IF(LEN(AX27)=2,IF(LEFT(AX27,1)="w",10,IF(LEFT(AX27,1)="o",20,IF(LEFT(AX27,1)="g",30,IF(LEFT(AX27,1)="b",40,0)))))&amp;","</f>
        <v>0,</v>
      </c>
      <c r="AY28" s="35" t="str">
        <f t="shared" ref="AY28" si="212">IF(RIGHT(AY27,1)="w",1,IF(RIGHT(AY27,1)="o",2,IF(RIGHT(AY27,1)="g",3,IF(RIGHT(AY27,1)="b",4,0))))+IF(LEN(AY27)=2,IF(LEFT(AY27,1)="w",10,IF(LEFT(AY27,1)="o",20,IF(LEFT(AY27,1)="g",30,IF(LEFT(AY27,1)="b",40,0)))))&amp;","</f>
        <v>0,</v>
      </c>
      <c r="AZ28" s="35" t="str">
        <f t="shared" ref="AZ28" si="213">IF(RIGHT(AZ27,1)="w",1,IF(RIGHT(AZ27,1)="o",2,IF(RIGHT(AZ27,1)="g",3,IF(RIGHT(AZ27,1)="b",4,0))))+IF(LEN(AZ27)=2,IF(LEFT(AZ27,1)="w",10,IF(LEFT(AZ27,1)="o",20,IF(LEFT(AZ27,1)="g",30,IF(LEFT(AZ27,1)="b",40,0)))))&amp;","</f>
        <v>0,</v>
      </c>
      <c r="BA28" s="35" t="str">
        <f t="shared" ref="BA28" si="214">IF(RIGHT(BA27,1)="w",1,IF(RIGHT(BA27,1)="o",2,IF(RIGHT(BA27,1)="g",3,IF(RIGHT(BA27,1)="b",4,0))))+IF(LEN(BA27)=2,IF(LEFT(BA27,1)="w",10,IF(LEFT(BA27,1)="o",20,IF(LEFT(BA27,1)="g",30,IF(LEFT(BA27,1)="b",40,0)))))&amp;","</f>
        <v>0,</v>
      </c>
      <c r="BB28" s="35" t="str">
        <f t="shared" ref="BB28" si="215">IF(RIGHT(BB27,1)="w",1,IF(RIGHT(BB27,1)="o",2,IF(RIGHT(BB27,1)="g",3,IF(RIGHT(BB27,1)="b",4,0))))+IF(LEN(BB27)=2,IF(LEFT(BB27,1)="w",10,IF(LEFT(BB27,1)="o",20,IF(LEFT(BB27,1)="g",30,IF(LEFT(BB27,1)="b",40,0)))))&amp;","</f>
        <v>0,</v>
      </c>
      <c r="BC28" s="35" t="str">
        <f t="shared" ref="BC28" si="216">IF(RIGHT(BC27,1)="w",1,IF(RIGHT(BC27,1)="o",2,IF(RIGHT(BC27,1)="g",3,IF(RIGHT(BC27,1)="b",4,0))))+IF(LEN(BC27)=2,IF(LEFT(BC27,1)="w",10,IF(LEFT(BC27,1)="o",20,IF(LEFT(BC27,1)="g",30,IF(LEFT(BC27,1)="b",40,0)))))&amp;","</f>
        <v>0,</v>
      </c>
      <c r="BD28" s="35" t="str">
        <f t="shared" ref="BD28" si="217">IF(RIGHT(BD27,1)="w",1,IF(RIGHT(BD27,1)="o",2,IF(RIGHT(BD27,1)="g",3,IF(RIGHT(BD27,1)="b",4,0))))+IF(LEN(BD27)=2,IF(LEFT(BD27,1)="w",10,IF(LEFT(BD27,1)="o",20,IF(LEFT(BD27,1)="g",30,IF(LEFT(BD27,1)="b",40,0)))))&amp;","</f>
        <v>3,</v>
      </c>
      <c r="BE28" s="35" t="str">
        <f t="shared" ref="BE28" si="218">IF(RIGHT(BE27,1)="w",1,IF(RIGHT(BE27,1)="o",2,IF(RIGHT(BE27,1)="g",3,IF(RIGHT(BE27,1)="b",4,0))))+IF(LEN(BE27)=2,IF(LEFT(BE27,1)="w",10,IF(LEFT(BE27,1)="o",20,IF(LEFT(BE27,1)="g",30,IF(LEFT(BE27,1)="b",40,0)))))&amp;","</f>
        <v>0,</v>
      </c>
      <c r="BF28" s="35" t="str">
        <f t="shared" ref="BF28" si="219">IF(RIGHT(BF27,1)="w",1,IF(RIGHT(BF27,1)="o",2,IF(RIGHT(BF27,1)="g",3,IF(RIGHT(BF27,1)="b",4,0))))+IF(LEN(BF27)=2,IF(LEFT(BF27,1)="w",10,IF(LEFT(BF27,1)="o",20,IF(LEFT(BF27,1)="g",30,IF(LEFT(BF27,1)="b",40,0)))))&amp;","</f>
        <v>2,</v>
      </c>
      <c r="BG28" s="35" t="str">
        <f t="shared" ref="BG28" si="220">IF(RIGHT(BG27,1)="w",1,IF(RIGHT(BG27,1)="o",2,IF(RIGHT(BG27,1)="g",3,IF(RIGHT(BG27,1)="b",4,0))))+IF(LEN(BG27)=2,IF(LEFT(BG27,1)="w",10,IF(LEFT(BG27,1)="o",20,IF(LEFT(BG27,1)="g",30,IF(LEFT(BG27,1)="b",40,0)))))&amp;","</f>
        <v>0,</v>
      </c>
      <c r="BH28" s="35" t="str">
        <f t="shared" ref="BH28" si="221">IF(RIGHT(BH27,1)="w",1,IF(RIGHT(BH27,1)="o",2,IF(RIGHT(BH27,1)="g",3,IF(RIGHT(BH27,1)="b",4,0))))+IF(LEN(BH27)=2,IF(LEFT(BH27,1)="w",10,IF(LEFT(BH27,1)="o",20,IF(LEFT(BH27,1)="g",30,IF(LEFT(BH27,1)="b",40,0)))))&amp;","</f>
        <v>0,</v>
      </c>
      <c r="BI28" s="35" t="str">
        <f t="shared" ref="BI28" si="222">IF(RIGHT(BI27,1)="w",1,IF(RIGHT(BI27,1)="o",2,IF(RIGHT(BI27,1)="g",3,IF(RIGHT(BI27,1)="b",4,0))))+IF(LEN(BI27)=2,IF(LEFT(BI27,1)="w",10,IF(LEFT(BI27,1)="o",20,IF(LEFT(BI27,1)="g",30,IF(LEFT(BI27,1)="b",40,0)))))&amp;","</f>
        <v>0,</v>
      </c>
      <c r="BJ28" s="35" t="str">
        <f t="shared" ref="BJ28" si="223">IF(RIGHT(BJ27,1)="w",1,IF(RIGHT(BJ27,1)="o",2,IF(RIGHT(BJ27,1)="g",3,IF(RIGHT(BJ27,1)="b",4,0))))+IF(LEN(BJ27)=2,IF(LEFT(BJ27,1)="w",10,IF(LEFT(BJ27,1)="o",20,IF(LEFT(BJ27,1)="g",30,IF(LEFT(BJ27,1)="b",40,0)))))&amp;","</f>
        <v>0,</v>
      </c>
      <c r="BK28" s="35" t="str">
        <f t="shared" ref="BK28" si="224">IF(RIGHT(BK27,1)="w",1,IF(RIGHT(BK27,1)="o",2,IF(RIGHT(BK27,1)="g",3,IF(RIGHT(BK27,1)="b",4,0))))+IF(LEN(BK27)=2,IF(LEFT(BK27,1)="w",10,IF(LEFT(BK27,1)="o",20,IF(LEFT(BK27,1)="g",30,IF(LEFT(BK27,1)="b",40,0)))))&amp;","</f>
        <v>1,</v>
      </c>
      <c r="BL28" s="35" t="str">
        <f t="shared" ref="BL28" si="225">IF(RIGHT(BL27,1)="w",1,IF(RIGHT(BL27,1)="o",2,IF(RIGHT(BL27,1)="g",3,IF(RIGHT(BL27,1)="b",4,0))))+IF(LEN(BL27)=2,IF(LEFT(BL27,1)="w",10,IF(LEFT(BL27,1)="o",20,IF(LEFT(BL27,1)="g",30,IF(LEFT(BL27,1)="b",40,0)))))&amp;","</f>
        <v>0,</v>
      </c>
      <c r="BM28" s="37" t="str">
        <f t="shared" ref="BM28" si="226">IF(RIGHT(BM27,1)="w",1,IF(RIGHT(BM27,1)="o",2,IF(RIGHT(BM27,1)="g",3,IF(RIGHT(BM27,1)="b",4,0))))+IF(LEN(BM27)=2,IF(LEFT(BM27,1)="w",10,IF(LEFT(BM27,1)="o",20,IF(LEFT(BM27,1)="g",30,IF(LEFT(BM27,1)="b",40,0)))))&amp;","</f>
        <v>0,</v>
      </c>
      <c r="BN28" s="35" t="s">
        <v>30</v>
      </c>
      <c r="BO28" s="74" t="str">
        <f>"{"&amp;AI28&amp;AJ28&amp;AK28&amp;AL28&amp;AM28&amp;AN28&amp;AO28&amp;AP28&amp;AQ28&amp;AR28&amp;AS28&amp;AT28&amp;AU28&amp;AV28&amp;AW28&amp;AX28&amp;AY28&amp;AZ28&amp;BA28&amp;BB28&amp;BC28&amp;BD28&amp;BE28&amp;BF28&amp;BG28&amp;BH28&amp;BI28&amp;BJ28&amp;BK28&amp;BL28&amp;LEFT(BM28,1)&amp;BN28</f>
        <v>{1,0,2,0,0,0,4,3,0,0,0,0,0,0,1,0,0,0,0,0,0,3,0,2,0,0,0,0,1,0,0},  // okt</v>
      </c>
    </row>
    <row r="29" spans="1:67" x14ac:dyDescent="0.25">
      <c r="AI29" s="41">
        <v>1</v>
      </c>
      <c r="AJ29" s="42">
        <v>2</v>
      </c>
      <c r="AK29" s="42">
        <v>3</v>
      </c>
      <c r="AL29" s="42">
        <v>4</v>
      </c>
      <c r="AM29" s="42">
        <v>5</v>
      </c>
      <c r="AN29" s="42">
        <v>6</v>
      </c>
      <c r="AO29" s="42">
        <v>7</v>
      </c>
      <c r="AP29" s="42">
        <v>8</v>
      </c>
      <c r="AQ29" s="42">
        <v>9</v>
      </c>
      <c r="AR29" s="42">
        <v>10</v>
      </c>
      <c r="AS29" s="42">
        <v>11</v>
      </c>
      <c r="AT29" s="42">
        <v>12</v>
      </c>
      <c r="AU29" s="42">
        <v>13</v>
      </c>
      <c r="AV29" s="42">
        <v>14</v>
      </c>
      <c r="AW29" s="42">
        <v>15</v>
      </c>
      <c r="AX29" s="42">
        <v>16</v>
      </c>
      <c r="AY29" s="42">
        <v>17</v>
      </c>
      <c r="AZ29" s="42">
        <v>18</v>
      </c>
      <c r="BA29" s="42">
        <v>19</v>
      </c>
      <c r="BB29" s="42">
        <v>20</v>
      </c>
      <c r="BC29" s="42">
        <v>21</v>
      </c>
      <c r="BD29" s="42">
        <v>22</v>
      </c>
      <c r="BE29" s="42">
        <v>23</v>
      </c>
      <c r="BF29" s="42">
        <v>24</v>
      </c>
      <c r="BG29" s="42">
        <v>25</v>
      </c>
      <c r="BH29" s="42">
        <v>26</v>
      </c>
      <c r="BI29" s="42">
        <v>27</v>
      </c>
      <c r="BJ29" s="42">
        <v>28</v>
      </c>
      <c r="BK29" s="42">
        <v>29</v>
      </c>
      <c r="BL29" s="42">
        <v>30</v>
      </c>
      <c r="BM29" s="43">
        <v>31</v>
      </c>
      <c r="BN29" s="73"/>
    </row>
    <row r="30" spans="1:67" s="6" customFormat="1" ht="17.399999999999999" x14ac:dyDescent="0.3">
      <c r="A30" s="11"/>
      <c r="B30" s="3">
        <f>DATE($A$2,H37,1)</f>
        <v>45413</v>
      </c>
      <c r="C30" s="4"/>
      <c r="D30" s="4"/>
      <c r="E30" s="4"/>
      <c r="F30" s="4"/>
      <c r="G30" s="4"/>
      <c r="H30" s="5"/>
      <c r="J30" s="3">
        <f>DATE($A$2,P37,1)</f>
        <v>45444</v>
      </c>
      <c r="K30" s="4"/>
      <c r="L30" s="4"/>
      <c r="M30" s="4"/>
      <c r="N30" s="4"/>
      <c r="O30" s="4"/>
      <c r="P30" s="5"/>
      <c r="R30" s="3">
        <f>DATE($A$2,X37,1)</f>
        <v>45597</v>
      </c>
      <c r="S30" s="4"/>
      <c r="T30" s="4"/>
      <c r="U30" s="4"/>
      <c r="V30" s="4"/>
      <c r="W30" s="4"/>
      <c r="X30" s="5"/>
      <c r="Z30" s="3">
        <f>DATE($A$2,AF37,1)</f>
        <v>45627</v>
      </c>
      <c r="AA30" s="4"/>
      <c r="AB30" s="4"/>
      <c r="AC30" s="4"/>
      <c r="AD30" s="4"/>
      <c r="AE30" s="4"/>
      <c r="AF30" s="5"/>
      <c r="AH30" s="32">
        <v>5</v>
      </c>
      <c r="AI30" s="45"/>
      <c r="AJ30" s="44"/>
      <c r="AK30" s="44"/>
      <c r="AL30" s="44"/>
      <c r="AM30" s="44"/>
      <c r="AN30" s="44"/>
      <c r="AO30" s="44" t="s">
        <v>9</v>
      </c>
      <c r="AP30" s="44" t="s">
        <v>8</v>
      </c>
      <c r="AQ30" s="44"/>
      <c r="AR30" s="44"/>
      <c r="AS30" s="44"/>
      <c r="AT30" s="44"/>
      <c r="AU30" s="44"/>
      <c r="AV30" s="44" t="s">
        <v>10</v>
      </c>
      <c r="AW30" s="44"/>
      <c r="AX30" s="44"/>
      <c r="AY30" s="44"/>
      <c r="AZ30" s="44"/>
      <c r="BA30" s="44"/>
      <c r="BB30" s="44"/>
      <c r="BC30" s="44" t="s">
        <v>21</v>
      </c>
      <c r="BD30" s="44"/>
      <c r="BE30" s="44"/>
      <c r="BF30" s="44"/>
      <c r="BG30" s="44"/>
      <c r="BH30" s="44"/>
      <c r="BI30" s="44"/>
      <c r="BJ30" s="44" t="s">
        <v>10</v>
      </c>
      <c r="BK30" s="44"/>
      <c r="BL30" s="44" t="s">
        <v>8</v>
      </c>
      <c r="BM30" s="46"/>
      <c r="BN30" s="72"/>
      <c r="BO30" s="76">
        <f>COUNTA(AI30:BM30)</f>
        <v>6</v>
      </c>
    </row>
    <row r="31" spans="1:67" ht="18" customHeight="1" x14ac:dyDescent="0.25">
      <c r="B31" s="65" t="s">
        <v>0</v>
      </c>
      <c r="C31" s="67" t="s">
        <v>1</v>
      </c>
      <c r="D31" s="67" t="s">
        <v>2</v>
      </c>
      <c r="E31" s="67" t="s">
        <v>3</v>
      </c>
      <c r="F31" s="66" t="s">
        <v>4</v>
      </c>
      <c r="G31" s="69" t="s">
        <v>5</v>
      </c>
      <c r="H31" s="68" t="s">
        <v>6</v>
      </c>
      <c r="I31" s="9"/>
      <c r="J31" s="65" t="s">
        <v>0</v>
      </c>
      <c r="K31" s="67" t="s">
        <v>1</v>
      </c>
      <c r="L31" s="67" t="s">
        <v>2</v>
      </c>
      <c r="M31" s="67" t="s">
        <v>3</v>
      </c>
      <c r="N31" s="66" t="s">
        <v>4</v>
      </c>
      <c r="O31" s="69" t="s">
        <v>5</v>
      </c>
      <c r="P31" s="68" t="s">
        <v>6</v>
      </c>
      <c r="Q31" s="11"/>
      <c r="R31" s="65" t="s">
        <v>0</v>
      </c>
      <c r="S31" s="67" t="s">
        <v>1</v>
      </c>
      <c r="T31" s="67" t="s">
        <v>2</v>
      </c>
      <c r="U31" s="67" t="s">
        <v>3</v>
      </c>
      <c r="V31" s="66" t="s">
        <v>4</v>
      </c>
      <c r="W31" s="69" t="s">
        <v>5</v>
      </c>
      <c r="X31" s="68" t="s">
        <v>6</v>
      </c>
      <c r="Y31" s="9"/>
      <c r="Z31" s="65" t="s">
        <v>0</v>
      </c>
      <c r="AA31" s="67" t="s">
        <v>1</v>
      </c>
      <c r="AB31" s="67" t="s">
        <v>2</v>
      </c>
      <c r="AC31" s="67" t="s">
        <v>3</v>
      </c>
      <c r="AD31" s="66" t="s">
        <v>4</v>
      </c>
      <c r="AE31" s="69" t="s">
        <v>5</v>
      </c>
      <c r="AF31" s="68" t="s">
        <v>6</v>
      </c>
      <c r="AH31" s="47" t="s">
        <v>11</v>
      </c>
      <c r="AI31" s="36" t="str">
        <f t="shared" ref="AI31" si="227">IF(RIGHT(AI30,1)="w",1,IF(RIGHT(AI30,1)="o",2,IF(RIGHT(AI30,1)="g",3,IF(RIGHT(AI30,1)="b",4,0))))+IF(LEN(AI30)=2,IF(LEFT(AI30,1)="w",10,IF(LEFT(AI30,1)="o",20,IF(LEFT(AI30,1)="g",30,IF(LEFT(AI30,1)="b",40,0)))))&amp;","</f>
        <v>0,</v>
      </c>
      <c r="AJ31" s="35" t="str">
        <f t="shared" ref="AJ31" si="228">IF(RIGHT(AJ30,1)="w",1,IF(RIGHT(AJ30,1)="o",2,IF(RIGHT(AJ30,1)="g",3,IF(RIGHT(AJ30,1)="b",4,0))))+IF(LEN(AJ30)=2,IF(LEFT(AJ30,1)="w",10,IF(LEFT(AJ30,1)="o",20,IF(LEFT(AJ30,1)="g",30,IF(LEFT(AJ30,1)="b",40,0)))))&amp;","</f>
        <v>0,</v>
      </c>
      <c r="AK31" s="35" t="str">
        <f t="shared" ref="AK31" si="229">IF(RIGHT(AK30,1)="w",1,IF(RIGHT(AK30,1)="o",2,IF(RIGHT(AK30,1)="g",3,IF(RIGHT(AK30,1)="b",4,0))))+IF(LEN(AK30)=2,IF(LEFT(AK30,1)="w",10,IF(LEFT(AK30,1)="o",20,IF(LEFT(AK30,1)="g",30,IF(LEFT(AK30,1)="b",40,0)))))&amp;","</f>
        <v>0,</v>
      </c>
      <c r="AL31" s="35" t="str">
        <f t="shared" ref="AL31" si="230">IF(RIGHT(AL30,1)="w",1,IF(RIGHT(AL30,1)="o",2,IF(RIGHT(AL30,1)="g",3,IF(RIGHT(AL30,1)="b",4,0))))+IF(LEN(AL30)=2,IF(LEFT(AL30,1)="w",10,IF(LEFT(AL30,1)="o",20,IF(LEFT(AL30,1)="g",30,IF(LEFT(AL30,1)="b",40,0)))))&amp;","</f>
        <v>0,</v>
      </c>
      <c r="AM31" s="35" t="str">
        <f t="shared" ref="AM31" si="231">IF(RIGHT(AM30,1)="w",1,IF(RIGHT(AM30,1)="o",2,IF(RIGHT(AM30,1)="g",3,IF(RIGHT(AM30,1)="b",4,0))))+IF(LEN(AM30)=2,IF(LEFT(AM30,1)="w",10,IF(LEFT(AM30,1)="o",20,IF(LEFT(AM30,1)="g",30,IF(LEFT(AM30,1)="b",40,0)))))&amp;","</f>
        <v>0,</v>
      </c>
      <c r="AN31" s="35" t="str">
        <f t="shared" ref="AN31" si="232">IF(RIGHT(AN30,1)="w",1,IF(RIGHT(AN30,1)="o",2,IF(RIGHT(AN30,1)="g",3,IF(RIGHT(AN30,1)="b",4,0))))+IF(LEN(AN30)=2,IF(LEFT(AN30,1)="w",10,IF(LEFT(AN30,1)="o",20,IF(LEFT(AN30,1)="g",30,IF(LEFT(AN30,1)="b",40,0)))))&amp;","</f>
        <v>0,</v>
      </c>
      <c r="AO31" s="35" t="str">
        <f t="shared" ref="AO31" si="233">IF(RIGHT(AO30,1)="w",1,IF(RIGHT(AO30,1)="o",2,IF(RIGHT(AO30,1)="g",3,IF(RIGHT(AO30,1)="b",4,0))))+IF(LEN(AO30)=2,IF(LEFT(AO30,1)="w",10,IF(LEFT(AO30,1)="o",20,IF(LEFT(AO30,1)="g",30,IF(LEFT(AO30,1)="b",40,0)))))&amp;","</f>
        <v>3,</v>
      </c>
      <c r="AP31" s="35" t="str">
        <f t="shared" ref="AP31" si="234">IF(RIGHT(AP30,1)="w",1,IF(RIGHT(AP30,1)="o",2,IF(RIGHT(AP30,1)="g",3,IF(RIGHT(AP30,1)="b",4,0))))+IF(LEN(AP30)=2,IF(LEFT(AP30,1)="w",10,IF(LEFT(AP30,1)="o",20,IF(LEFT(AP30,1)="g",30,IF(LEFT(AP30,1)="b",40,0)))))&amp;","</f>
        <v>2,</v>
      </c>
      <c r="AQ31" s="35" t="str">
        <f t="shared" ref="AQ31" si="235">IF(RIGHT(AQ30,1)="w",1,IF(RIGHT(AQ30,1)="o",2,IF(RIGHT(AQ30,1)="g",3,IF(RIGHT(AQ30,1)="b",4,0))))+IF(LEN(AQ30)=2,IF(LEFT(AQ30,1)="w",10,IF(LEFT(AQ30,1)="o",20,IF(LEFT(AQ30,1)="g",30,IF(LEFT(AQ30,1)="b",40,0)))))&amp;","</f>
        <v>0,</v>
      </c>
      <c r="AR31" s="35" t="str">
        <f t="shared" ref="AR31" si="236">IF(RIGHT(AR30,1)="w",1,IF(RIGHT(AR30,1)="o",2,IF(RIGHT(AR30,1)="g",3,IF(RIGHT(AR30,1)="b",4,0))))+IF(LEN(AR30)=2,IF(LEFT(AR30,1)="w",10,IF(LEFT(AR30,1)="o",20,IF(LEFT(AR30,1)="g",30,IF(LEFT(AR30,1)="b",40,0)))))&amp;","</f>
        <v>0,</v>
      </c>
      <c r="AS31" s="35" t="str">
        <f t="shared" ref="AS31" si="237">IF(RIGHT(AS30,1)="w",1,IF(RIGHT(AS30,1)="o",2,IF(RIGHT(AS30,1)="g",3,IF(RIGHT(AS30,1)="b",4,0))))+IF(LEN(AS30)=2,IF(LEFT(AS30,1)="w",10,IF(LEFT(AS30,1)="o",20,IF(LEFT(AS30,1)="g",30,IF(LEFT(AS30,1)="b",40,0)))))&amp;","</f>
        <v>0,</v>
      </c>
      <c r="AT31" s="35" t="str">
        <f t="shared" ref="AT31" si="238">IF(RIGHT(AT30,1)="w",1,IF(RIGHT(AT30,1)="o",2,IF(RIGHT(AT30,1)="g",3,IF(RIGHT(AT30,1)="b",4,0))))+IF(LEN(AT30)=2,IF(LEFT(AT30,1)="w",10,IF(LEFT(AT30,1)="o",20,IF(LEFT(AT30,1)="g",30,IF(LEFT(AT30,1)="b",40,0)))))&amp;","</f>
        <v>0,</v>
      </c>
      <c r="AU31" s="35" t="str">
        <f t="shared" ref="AU31" si="239">IF(RIGHT(AU30,1)="w",1,IF(RIGHT(AU30,1)="o",2,IF(RIGHT(AU30,1)="g",3,IF(RIGHT(AU30,1)="b",4,0))))+IF(LEN(AU30)=2,IF(LEFT(AU30,1)="w",10,IF(LEFT(AU30,1)="o",20,IF(LEFT(AU30,1)="g",30,IF(LEFT(AU30,1)="b",40,0)))))&amp;","</f>
        <v>0,</v>
      </c>
      <c r="AV31" s="35" t="str">
        <f t="shared" ref="AV31" si="240">IF(RIGHT(AV30,1)="w",1,IF(RIGHT(AV30,1)="o",2,IF(RIGHT(AV30,1)="g",3,IF(RIGHT(AV30,1)="b",4,0))))+IF(LEN(AV30)=2,IF(LEFT(AV30,1)="w",10,IF(LEFT(AV30,1)="o",20,IF(LEFT(AV30,1)="g",30,IF(LEFT(AV30,1)="b",40,0)))))&amp;","</f>
        <v>1,</v>
      </c>
      <c r="AW31" s="35" t="str">
        <f t="shared" ref="AW31" si="241">IF(RIGHT(AW30,1)="w",1,IF(RIGHT(AW30,1)="o",2,IF(RIGHT(AW30,1)="g",3,IF(RIGHT(AW30,1)="b",4,0))))+IF(LEN(AW30)=2,IF(LEFT(AW30,1)="w",10,IF(LEFT(AW30,1)="o",20,IF(LEFT(AW30,1)="g",30,IF(LEFT(AW30,1)="b",40,0)))))&amp;","</f>
        <v>0,</v>
      </c>
      <c r="AX31" s="35" t="str">
        <f t="shared" ref="AX31" si="242">IF(RIGHT(AX30,1)="w",1,IF(RIGHT(AX30,1)="o",2,IF(RIGHT(AX30,1)="g",3,IF(RIGHT(AX30,1)="b",4,0))))+IF(LEN(AX30)=2,IF(LEFT(AX30,1)="w",10,IF(LEFT(AX30,1)="o",20,IF(LEFT(AX30,1)="g",30,IF(LEFT(AX30,1)="b",40,0)))))&amp;","</f>
        <v>0,</v>
      </c>
      <c r="AY31" s="35" t="str">
        <f t="shared" ref="AY31" si="243">IF(RIGHT(AY30,1)="w",1,IF(RIGHT(AY30,1)="o",2,IF(RIGHT(AY30,1)="g",3,IF(RIGHT(AY30,1)="b",4,0))))+IF(LEN(AY30)=2,IF(LEFT(AY30,1)="w",10,IF(LEFT(AY30,1)="o",20,IF(LEFT(AY30,1)="g",30,IF(LEFT(AY30,1)="b",40,0)))))&amp;","</f>
        <v>0,</v>
      </c>
      <c r="AZ31" s="35" t="str">
        <f t="shared" ref="AZ31" si="244">IF(RIGHT(AZ30,1)="w",1,IF(RIGHT(AZ30,1)="o",2,IF(RIGHT(AZ30,1)="g",3,IF(RIGHT(AZ30,1)="b",4,0))))+IF(LEN(AZ30)=2,IF(LEFT(AZ30,1)="w",10,IF(LEFT(AZ30,1)="o",20,IF(LEFT(AZ30,1)="g",30,IF(LEFT(AZ30,1)="b",40,0)))))&amp;","</f>
        <v>0,</v>
      </c>
      <c r="BA31" s="35" t="str">
        <f t="shared" ref="BA31" si="245">IF(RIGHT(BA30,1)="w",1,IF(RIGHT(BA30,1)="o",2,IF(RIGHT(BA30,1)="g",3,IF(RIGHT(BA30,1)="b",4,0))))+IF(LEN(BA30)=2,IF(LEFT(BA30,1)="w",10,IF(LEFT(BA30,1)="o",20,IF(LEFT(BA30,1)="g",30,IF(LEFT(BA30,1)="b",40,0)))))&amp;","</f>
        <v>0,</v>
      </c>
      <c r="BB31" s="35" t="str">
        <f t="shared" ref="BB31" si="246">IF(RIGHT(BB30,1)="w",1,IF(RIGHT(BB30,1)="o",2,IF(RIGHT(BB30,1)="g",3,IF(RIGHT(BB30,1)="b",4,0))))+IF(LEN(BB30)=2,IF(LEFT(BB30,1)="w",10,IF(LEFT(BB30,1)="o",20,IF(LEFT(BB30,1)="g",30,IF(LEFT(BB30,1)="b",40,0)))))&amp;","</f>
        <v>0,</v>
      </c>
      <c r="BC31" s="35" t="str">
        <f t="shared" ref="BC31" si="247">IF(RIGHT(BC30,1)="w",1,IF(RIGHT(BC30,1)="o",2,IF(RIGHT(BC30,1)="g",3,IF(RIGHT(BC30,1)="b",4,0))))+IF(LEN(BC30)=2,IF(LEFT(BC30,1)="w",10,IF(LEFT(BC30,1)="o",20,IF(LEFT(BC30,1)="g",30,IF(LEFT(BC30,1)="b",40,0)))))&amp;","</f>
        <v>34,</v>
      </c>
      <c r="BD31" s="35" t="str">
        <f t="shared" ref="BD31" si="248">IF(RIGHT(BD30,1)="w",1,IF(RIGHT(BD30,1)="o",2,IF(RIGHT(BD30,1)="g",3,IF(RIGHT(BD30,1)="b",4,0))))+IF(LEN(BD30)=2,IF(LEFT(BD30,1)="w",10,IF(LEFT(BD30,1)="o",20,IF(LEFT(BD30,1)="g",30,IF(LEFT(BD30,1)="b",40,0)))))&amp;","</f>
        <v>0,</v>
      </c>
      <c r="BE31" s="35" t="str">
        <f t="shared" ref="BE31" si="249">IF(RIGHT(BE30,1)="w",1,IF(RIGHT(BE30,1)="o",2,IF(RIGHT(BE30,1)="g",3,IF(RIGHT(BE30,1)="b",4,0))))+IF(LEN(BE30)=2,IF(LEFT(BE30,1)="w",10,IF(LEFT(BE30,1)="o",20,IF(LEFT(BE30,1)="g",30,IF(LEFT(BE30,1)="b",40,0)))))&amp;","</f>
        <v>0,</v>
      </c>
      <c r="BF31" s="35" t="str">
        <f t="shared" ref="BF31" si="250">IF(RIGHT(BF30,1)="w",1,IF(RIGHT(BF30,1)="o",2,IF(RIGHT(BF30,1)="g",3,IF(RIGHT(BF30,1)="b",4,0))))+IF(LEN(BF30)=2,IF(LEFT(BF30,1)="w",10,IF(LEFT(BF30,1)="o",20,IF(LEFT(BF30,1)="g",30,IF(LEFT(BF30,1)="b",40,0)))))&amp;","</f>
        <v>0,</v>
      </c>
      <c r="BG31" s="35" t="str">
        <f t="shared" ref="BG31" si="251">IF(RIGHT(BG30,1)="w",1,IF(RIGHT(BG30,1)="o",2,IF(RIGHT(BG30,1)="g",3,IF(RIGHT(BG30,1)="b",4,0))))+IF(LEN(BG30)=2,IF(LEFT(BG30,1)="w",10,IF(LEFT(BG30,1)="o",20,IF(LEFT(BG30,1)="g",30,IF(LEFT(BG30,1)="b",40,0)))))&amp;","</f>
        <v>0,</v>
      </c>
      <c r="BH31" s="35" t="str">
        <f t="shared" ref="BH31" si="252">IF(RIGHT(BH30,1)="w",1,IF(RIGHT(BH30,1)="o",2,IF(RIGHT(BH30,1)="g",3,IF(RIGHT(BH30,1)="b",4,0))))+IF(LEN(BH30)=2,IF(LEFT(BH30,1)="w",10,IF(LEFT(BH30,1)="o",20,IF(LEFT(BH30,1)="g",30,IF(LEFT(BH30,1)="b",40,0)))))&amp;","</f>
        <v>0,</v>
      </c>
      <c r="BI31" s="35" t="str">
        <f t="shared" ref="BI31" si="253">IF(RIGHT(BI30,1)="w",1,IF(RIGHT(BI30,1)="o",2,IF(RIGHT(BI30,1)="g",3,IF(RIGHT(BI30,1)="b",4,0))))+IF(LEN(BI30)=2,IF(LEFT(BI30,1)="w",10,IF(LEFT(BI30,1)="o",20,IF(LEFT(BI30,1)="g",30,IF(LEFT(BI30,1)="b",40,0)))))&amp;","</f>
        <v>0,</v>
      </c>
      <c r="BJ31" s="35" t="str">
        <f t="shared" ref="BJ31" si="254">IF(RIGHT(BJ30,1)="w",1,IF(RIGHT(BJ30,1)="o",2,IF(RIGHT(BJ30,1)="g",3,IF(RIGHT(BJ30,1)="b",4,0))))+IF(LEN(BJ30)=2,IF(LEFT(BJ30,1)="w",10,IF(LEFT(BJ30,1)="o",20,IF(LEFT(BJ30,1)="g",30,IF(LEFT(BJ30,1)="b",40,0)))))&amp;","</f>
        <v>1,</v>
      </c>
      <c r="BK31" s="35" t="str">
        <f t="shared" ref="BK31" si="255">IF(RIGHT(BK30,1)="w",1,IF(RIGHT(BK30,1)="o",2,IF(RIGHT(BK30,1)="g",3,IF(RIGHT(BK30,1)="b",4,0))))+IF(LEN(BK30)=2,IF(LEFT(BK30,1)="w",10,IF(LEFT(BK30,1)="o",20,IF(LEFT(BK30,1)="g",30,IF(LEFT(BK30,1)="b",40,0)))))&amp;","</f>
        <v>0,</v>
      </c>
      <c r="BL31" s="35" t="str">
        <f t="shared" ref="BL31" si="256">IF(RIGHT(BL30,1)="w",1,IF(RIGHT(BL30,1)="o",2,IF(RIGHT(BL30,1)="g",3,IF(RIGHT(BL30,1)="b",4,0))))+IF(LEN(BL30)=2,IF(LEFT(BL30,1)="w",10,IF(LEFT(BL30,1)="o",20,IF(LEFT(BL30,1)="g",30,IF(LEFT(BL30,1)="b",40,0)))))&amp;","</f>
        <v>2,</v>
      </c>
      <c r="BM31" s="37" t="str">
        <f t="shared" ref="BM31" si="257">IF(RIGHT(BM30,1)="w",1,IF(RIGHT(BM30,1)="o",2,IF(RIGHT(BM30,1)="g",3,IF(RIGHT(BM30,1)="b",4,0))))+IF(LEN(BM30)=2,IF(LEFT(BM30,1)="w",10,IF(LEFT(BM30,1)="o",20,IF(LEFT(BM30,1)="g",30,IF(LEFT(BM30,1)="b",40,0)))))&amp;","</f>
        <v>0,</v>
      </c>
      <c r="BN31" s="35" t="s">
        <v>31</v>
      </c>
      <c r="BO31" s="74" t="str">
        <f>"{"&amp;AI31&amp;AJ31&amp;AK31&amp;AL31&amp;AM31&amp;AN31&amp;AO31&amp;AP31&amp;AQ31&amp;AR31&amp;AS31&amp;AT31&amp;AU31&amp;AV31&amp;AW31&amp;AX31&amp;AY31&amp;AZ31&amp;BA31&amp;BB31&amp;BC31&amp;BD31&amp;BE31&amp;BF31&amp;BG31&amp;BH31&amp;BI31&amp;BJ31&amp;BK31&amp;BL31&amp;LEFT(BM31,1)&amp;BN31</f>
        <v>{0,0,0,0,0,0,3,2,0,0,0,0,0,1,0,0,0,0,0,0,34,0,0,0,0,0,0,1,0,2,0},  // mei</v>
      </c>
    </row>
    <row r="32" spans="1:67" ht="15.6" x14ac:dyDescent="0.25">
      <c r="A32" s="11">
        <f>WEEKNUM(DATE($A$2,MONTH(B30),B32),21)</f>
        <v>18</v>
      </c>
      <c r="B32" s="17">
        <f>IF(WEEKDAY(DATE($A$2,H37,1))=2,1,0)</f>
        <v>0</v>
      </c>
      <c r="C32" s="18">
        <f>IF(WEEKDAY(DATE($A$2,H37,1))=3,1,IF(B32=0,0,B32+1))</f>
        <v>0</v>
      </c>
      <c r="D32" s="18">
        <f>IF(WEEKDAY(DATE($A$2,H37,1))=4,1,IF(C32=0,0,C32+1))</f>
        <v>1</v>
      </c>
      <c r="E32" s="18">
        <f>IF(WEEKDAY(DATE($A$2,H37,1))=5,1,IF(D32=0,0,D32+1))</f>
        <v>2</v>
      </c>
      <c r="F32" s="19">
        <f>IF(WEEKDAY(DATE($A$2,H37,1))=6,1,IF(E32=0,0,E32+1))</f>
        <v>3</v>
      </c>
      <c r="G32" s="20">
        <f>IF(WEEKDAY(DATE($A$2,H37,1))=7,1,IF(F32=0,0,F32+1))</f>
        <v>4</v>
      </c>
      <c r="H32" s="21">
        <f>IF(WEEKDAY(DATE($A$2,H37,1))=1,1,IF(G32=0,0,G32+1))</f>
        <v>5</v>
      </c>
      <c r="I32" s="11">
        <f>WEEKNUM(DATE($A$2,MONTH(J30),J32),21)</f>
        <v>22</v>
      </c>
      <c r="J32" s="17">
        <f>IF(WEEKDAY(DATE($A$2,P37,1))=2,1,0)</f>
        <v>0</v>
      </c>
      <c r="K32" s="18">
        <f>IF(WEEKDAY(DATE($A$2,P37,1))=3,1,IF(J32=0,0,J32+1))</f>
        <v>0</v>
      </c>
      <c r="L32" s="18">
        <f>IF(WEEKDAY(DATE($A$2,P37,1))=4,1,IF(K32=0,0,K32+1))</f>
        <v>0</v>
      </c>
      <c r="M32" s="18">
        <f>IF(WEEKDAY(DATE($A$2,P37,1))=5,1,IF(L32=0,0,L32+1))</f>
        <v>0</v>
      </c>
      <c r="N32" s="19">
        <f>IF(WEEKDAY(DATE($A$2,P37,1))=6,1,IF(M32=0,0,M32+1))</f>
        <v>0</v>
      </c>
      <c r="O32" s="20">
        <f>IF(WEEKDAY(DATE($A$2,P37,1))=7,1,IF(N32=0,0,N32+1))</f>
        <v>1</v>
      </c>
      <c r="P32" s="21">
        <f>IF(WEEKDAY(DATE($A$2,P37,1))=1,1,IF(O32=0,0,O32+1))</f>
        <v>2</v>
      </c>
      <c r="Q32" s="11">
        <f>WEEKNUM(DATE($A$2,MONTH(R30),R32),21)</f>
        <v>44</v>
      </c>
      <c r="R32" s="17">
        <f>IF(WEEKDAY(DATE($A$2,X37,1))=2,1,0)</f>
        <v>0</v>
      </c>
      <c r="S32" s="18">
        <f>IF(WEEKDAY(DATE($A$2,X37,1))=3,1,IF(R32=0,0,R32+1))</f>
        <v>0</v>
      </c>
      <c r="T32" s="18">
        <f>IF(WEEKDAY(DATE($A$2,X37,1))=4,1,IF(S32=0,0,S32+1))</f>
        <v>0</v>
      </c>
      <c r="U32" s="18">
        <f>IF(WEEKDAY(DATE($A$2,X37,1))=5,1,IF(T32=0,0,T32+1))</f>
        <v>0</v>
      </c>
      <c r="V32" s="19">
        <f>IF(WEEKDAY(DATE($A$2,X37,1))=6,1,IF(U32=0,0,U32+1))</f>
        <v>1</v>
      </c>
      <c r="W32" s="20">
        <f>IF(WEEKDAY(DATE($A$2,X37,1))=7,1,IF(V32=0,0,V32+1))</f>
        <v>2</v>
      </c>
      <c r="X32" s="21">
        <f>IF(WEEKDAY(DATE($A$2,X37,1))=1,1,IF(W32=0,0,W32+1))</f>
        <v>3</v>
      </c>
      <c r="Y32" s="11">
        <f>WEEKNUM(DATE($A$2,MONTH(Z30),Z32),21)</f>
        <v>48</v>
      </c>
      <c r="Z32" s="17">
        <f>IF(WEEKDAY(DATE($A$2,AF37,1))=2,1,0)</f>
        <v>0</v>
      </c>
      <c r="AA32" s="18">
        <f>IF(WEEKDAY(DATE($A$2,AF37,1))=3,1,IF(Z32=0,0,Z32+1))</f>
        <v>0</v>
      </c>
      <c r="AB32" s="18">
        <f>IF(WEEKDAY(DATE($A$2,AF37,1))=4,1,IF(AA32=0,0,AA32+1))</f>
        <v>0</v>
      </c>
      <c r="AC32" s="18">
        <f>IF(WEEKDAY(DATE($A$2,AF37,1))=5,1,IF(AB32=0,0,AB32+1))</f>
        <v>0</v>
      </c>
      <c r="AD32" s="19">
        <f>IF(WEEKDAY(DATE($A$2,AF37,1))=6,1,IF(AC32=0,0,AC32+1))</f>
        <v>0</v>
      </c>
      <c r="AE32" s="20">
        <f>IF(WEEKDAY(DATE($A$2,AF37,1))=7,1,IF(AD32=0,0,AD32+1))</f>
        <v>0</v>
      </c>
      <c r="AF32" s="21">
        <f>IF(WEEKDAY(DATE($A$2,AF37,1))=1,1,IF(AE32=0,0,AE32+1))</f>
        <v>1</v>
      </c>
      <c r="AH32" s="47">
        <v>6</v>
      </c>
      <c r="AI32" s="45"/>
      <c r="AJ32" s="44"/>
      <c r="AK32" s="44"/>
      <c r="AL32" s="44" t="s">
        <v>9</v>
      </c>
      <c r="AM32" s="44"/>
      <c r="AN32" s="44"/>
      <c r="AO32" s="44"/>
      <c r="AP32" s="44"/>
      <c r="AQ32" s="44"/>
      <c r="AR32" s="44"/>
      <c r="AS32" s="44" t="s">
        <v>10</v>
      </c>
      <c r="AT32" s="44"/>
      <c r="AU32" s="44"/>
      <c r="AV32" s="44"/>
      <c r="AW32" s="44"/>
      <c r="AX32" s="44"/>
      <c r="AY32" s="44" t="s">
        <v>7</v>
      </c>
      <c r="AZ32" s="44" t="s">
        <v>9</v>
      </c>
      <c r="BA32" s="44"/>
      <c r="BB32" s="44" t="s">
        <v>8</v>
      </c>
      <c r="BC32" s="44"/>
      <c r="BD32" s="44"/>
      <c r="BE32" s="44"/>
      <c r="BF32" s="44"/>
      <c r="BG32" s="44" t="s">
        <v>10</v>
      </c>
      <c r="BH32" s="44"/>
      <c r="BI32" s="44"/>
      <c r="BJ32" s="44"/>
      <c r="BK32" s="44"/>
      <c r="BL32" s="44"/>
      <c r="BM32" s="46"/>
      <c r="BN32" s="72"/>
      <c r="BO32" s="76">
        <f>COUNTA(AI32:BM32)</f>
        <v>6</v>
      </c>
    </row>
    <row r="33" spans="1:67" ht="15.6" x14ac:dyDescent="0.25">
      <c r="A33" s="11">
        <f>WEEKNUM(DATE($A$2,MONTH(B30),B33),21)</f>
        <v>19</v>
      </c>
      <c r="B33" s="22">
        <f>H32+1</f>
        <v>6</v>
      </c>
      <c r="C33" s="15">
        <f t="shared" ref="C33:H35" si="258">B33+1</f>
        <v>7</v>
      </c>
      <c r="D33" s="13">
        <f t="shared" si="258"/>
        <v>8</v>
      </c>
      <c r="E33" s="23">
        <f t="shared" si="258"/>
        <v>9</v>
      </c>
      <c r="F33" s="24">
        <f t="shared" si="258"/>
        <v>10</v>
      </c>
      <c r="G33" s="25">
        <f t="shared" si="258"/>
        <v>11</v>
      </c>
      <c r="H33" s="26">
        <f t="shared" si="258"/>
        <v>12</v>
      </c>
      <c r="I33" s="11">
        <f>WEEKNUM(DATE($A$2,MONTH(J30),J33),21)</f>
        <v>23</v>
      </c>
      <c r="J33" s="22">
        <f>P32+1</f>
        <v>3</v>
      </c>
      <c r="K33" s="15">
        <f t="shared" ref="K33:P35" si="259">J33+1</f>
        <v>4</v>
      </c>
      <c r="L33" s="23">
        <f t="shared" si="259"/>
        <v>5</v>
      </c>
      <c r="M33" s="23">
        <f t="shared" si="259"/>
        <v>6</v>
      </c>
      <c r="N33" s="24">
        <f t="shared" si="259"/>
        <v>7</v>
      </c>
      <c r="O33" s="25">
        <f t="shared" si="259"/>
        <v>8</v>
      </c>
      <c r="P33" s="26">
        <f t="shared" si="259"/>
        <v>9</v>
      </c>
      <c r="Q33" s="11">
        <f>WEEKNUM(DATE($A$2,MONTH(R30),R33),21)</f>
        <v>45</v>
      </c>
      <c r="R33" s="14">
        <f>X32+1</f>
        <v>4</v>
      </c>
      <c r="S33" s="15">
        <f t="shared" ref="S33:X35" si="260">R33+1</f>
        <v>5</v>
      </c>
      <c r="T33" s="23">
        <f t="shared" si="260"/>
        <v>6</v>
      </c>
      <c r="U33" s="23">
        <f t="shared" si="260"/>
        <v>7</v>
      </c>
      <c r="V33" s="24">
        <f t="shared" si="260"/>
        <v>8</v>
      </c>
      <c r="W33" s="25">
        <f t="shared" si="260"/>
        <v>9</v>
      </c>
      <c r="X33" s="26">
        <f t="shared" si="260"/>
        <v>10</v>
      </c>
      <c r="Y33" s="11">
        <f>WEEKNUM(DATE($A$2,MONTH(Z30),Z33),21)</f>
        <v>49</v>
      </c>
      <c r="Z33" s="14">
        <f>AF32+1</f>
        <v>2</v>
      </c>
      <c r="AA33" s="15">
        <f t="shared" ref="AA33:AF35" si="261">Z33+1</f>
        <v>3</v>
      </c>
      <c r="AB33" s="23">
        <f t="shared" si="261"/>
        <v>4</v>
      </c>
      <c r="AC33" s="13">
        <f t="shared" si="261"/>
        <v>5</v>
      </c>
      <c r="AD33" s="24">
        <f t="shared" si="261"/>
        <v>6</v>
      </c>
      <c r="AE33" s="25">
        <f t="shared" si="261"/>
        <v>7</v>
      </c>
      <c r="AF33" s="26">
        <f t="shared" si="261"/>
        <v>8</v>
      </c>
      <c r="AH33" s="47" t="s">
        <v>11</v>
      </c>
      <c r="AI33" s="36" t="str">
        <f t="shared" ref="AI33" si="262">IF(RIGHT(AI32,1)="w",1,IF(RIGHT(AI32,1)="o",2,IF(RIGHT(AI32,1)="g",3,IF(RIGHT(AI32,1)="b",4,0))))+IF(LEN(AI32)=2,IF(LEFT(AI32,1)="w",10,IF(LEFT(AI32,1)="o",20,IF(LEFT(AI32,1)="g",30,IF(LEFT(AI32,1)="b",40,0)))))&amp;","</f>
        <v>0,</v>
      </c>
      <c r="AJ33" s="35" t="str">
        <f t="shared" ref="AJ33" si="263">IF(RIGHT(AJ32,1)="w",1,IF(RIGHT(AJ32,1)="o",2,IF(RIGHT(AJ32,1)="g",3,IF(RIGHT(AJ32,1)="b",4,0))))+IF(LEN(AJ32)=2,IF(LEFT(AJ32,1)="w",10,IF(LEFT(AJ32,1)="o",20,IF(LEFT(AJ32,1)="g",30,IF(LEFT(AJ32,1)="b",40,0)))))&amp;","</f>
        <v>0,</v>
      </c>
      <c r="AK33" s="35" t="str">
        <f t="shared" ref="AK33" si="264">IF(RIGHT(AK32,1)="w",1,IF(RIGHT(AK32,1)="o",2,IF(RIGHT(AK32,1)="g",3,IF(RIGHT(AK32,1)="b",4,0))))+IF(LEN(AK32)=2,IF(LEFT(AK32,1)="w",10,IF(LEFT(AK32,1)="o",20,IF(LEFT(AK32,1)="g",30,IF(LEFT(AK32,1)="b",40,0)))))&amp;","</f>
        <v>0,</v>
      </c>
      <c r="AL33" s="35" t="str">
        <f t="shared" ref="AL33" si="265">IF(RIGHT(AL32,1)="w",1,IF(RIGHT(AL32,1)="o",2,IF(RIGHT(AL32,1)="g",3,IF(RIGHT(AL32,1)="b",4,0))))+IF(LEN(AL32)=2,IF(LEFT(AL32,1)="w",10,IF(LEFT(AL32,1)="o",20,IF(LEFT(AL32,1)="g",30,IF(LEFT(AL32,1)="b",40,0)))))&amp;","</f>
        <v>3,</v>
      </c>
      <c r="AM33" s="35" t="str">
        <f t="shared" ref="AM33" si="266">IF(RIGHT(AM32,1)="w",1,IF(RIGHT(AM32,1)="o",2,IF(RIGHT(AM32,1)="g",3,IF(RIGHT(AM32,1)="b",4,0))))+IF(LEN(AM32)=2,IF(LEFT(AM32,1)="w",10,IF(LEFT(AM32,1)="o",20,IF(LEFT(AM32,1)="g",30,IF(LEFT(AM32,1)="b",40,0)))))&amp;","</f>
        <v>0,</v>
      </c>
      <c r="AN33" s="35" t="str">
        <f t="shared" ref="AN33" si="267">IF(RIGHT(AN32,1)="w",1,IF(RIGHT(AN32,1)="o",2,IF(RIGHT(AN32,1)="g",3,IF(RIGHT(AN32,1)="b",4,0))))+IF(LEN(AN32)=2,IF(LEFT(AN32,1)="w",10,IF(LEFT(AN32,1)="o",20,IF(LEFT(AN32,1)="g",30,IF(LEFT(AN32,1)="b",40,0)))))&amp;","</f>
        <v>0,</v>
      </c>
      <c r="AO33" s="35" t="str">
        <f t="shared" ref="AO33" si="268">IF(RIGHT(AO32,1)="w",1,IF(RIGHT(AO32,1)="o",2,IF(RIGHT(AO32,1)="g",3,IF(RIGHT(AO32,1)="b",4,0))))+IF(LEN(AO32)=2,IF(LEFT(AO32,1)="w",10,IF(LEFT(AO32,1)="o",20,IF(LEFT(AO32,1)="g",30,IF(LEFT(AO32,1)="b",40,0)))))&amp;","</f>
        <v>0,</v>
      </c>
      <c r="AP33" s="35" t="str">
        <f t="shared" ref="AP33" si="269">IF(RIGHT(AP32,1)="w",1,IF(RIGHT(AP32,1)="o",2,IF(RIGHT(AP32,1)="g",3,IF(RIGHT(AP32,1)="b",4,0))))+IF(LEN(AP32)=2,IF(LEFT(AP32,1)="w",10,IF(LEFT(AP32,1)="o",20,IF(LEFT(AP32,1)="g",30,IF(LEFT(AP32,1)="b",40,0)))))&amp;","</f>
        <v>0,</v>
      </c>
      <c r="AQ33" s="35" t="str">
        <f t="shared" ref="AQ33" si="270">IF(RIGHT(AQ32,1)="w",1,IF(RIGHT(AQ32,1)="o",2,IF(RIGHT(AQ32,1)="g",3,IF(RIGHT(AQ32,1)="b",4,0))))+IF(LEN(AQ32)=2,IF(LEFT(AQ32,1)="w",10,IF(LEFT(AQ32,1)="o",20,IF(LEFT(AQ32,1)="g",30,IF(LEFT(AQ32,1)="b",40,0)))))&amp;","</f>
        <v>0,</v>
      </c>
      <c r="AR33" s="35" t="str">
        <f t="shared" ref="AR33" si="271">IF(RIGHT(AR32,1)="w",1,IF(RIGHT(AR32,1)="o",2,IF(RIGHT(AR32,1)="g",3,IF(RIGHT(AR32,1)="b",4,0))))+IF(LEN(AR32)=2,IF(LEFT(AR32,1)="w",10,IF(LEFT(AR32,1)="o",20,IF(LEFT(AR32,1)="g",30,IF(LEFT(AR32,1)="b",40,0)))))&amp;","</f>
        <v>0,</v>
      </c>
      <c r="AS33" s="35" t="str">
        <f t="shared" ref="AS33" si="272">IF(RIGHT(AS32,1)="w",1,IF(RIGHT(AS32,1)="o",2,IF(RIGHT(AS32,1)="g",3,IF(RIGHT(AS32,1)="b",4,0))))+IF(LEN(AS32)=2,IF(LEFT(AS32,1)="w",10,IF(LEFT(AS32,1)="o",20,IF(LEFT(AS32,1)="g",30,IF(LEFT(AS32,1)="b",40,0)))))&amp;","</f>
        <v>1,</v>
      </c>
      <c r="AT33" s="35" t="str">
        <f t="shared" ref="AT33" si="273">IF(RIGHT(AT32,1)="w",1,IF(RIGHT(AT32,1)="o",2,IF(RIGHT(AT32,1)="g",3,IF(RIGHT(AT32,1)="b",4,0))))+IF(LEN(AT32)=2,IF(LEFT(AT32,1)="w",10,IF(LEFT(AT32,1)="o",20,IF(LEFT(AT32,1)="g",30,IF(LEFT(AT32,1)="b",40,0)))))&amp;","</f>
        <v>0,</v>
      </c>
      <c r="AU33" s="35" t="str">
        <f t="shared" ref="AU33" si="274">IF(RIGHT(AU32,1)="w",1,IF(RIGHT(AU32,1)="o",2,IF(RIGHT(AU32,1)="g",3,IF(RIGHT(AU32,1)="b",4,0))))+IF(LEN(AU32)=2,IF(LEFT(AU32,1)="w",10,IF(LEFT(AU32,1)="o",20,IF(LEFT(AU32,1)="g",30,IF(LEFT(AU32,1)="b",40,0)))))&amp;","</f>
        <v>0,</v>
      </c>
      <c r="AV33" s="35" t="str">
        <f t="shared" ref="AV33" si="275">IF(RIGHT(AV32,1)="w",1,IF(RIGHT(AV32,1)="o",2,IF(RIGHT(AV32,1)="g",3,IF(RIGHT(AV32,1)="b",4,0))))+IF(LEN(AV32)=2,IF(LEFT(AV32,1)="w",10,IF(LEFT(AV32,1)="o",20,IF(LEFT(AV32,1)="g",30,IF(LEFT(AV32,1)="b",40,0)))))&amp;","</f>
        <v>0,</v>
      </c>
      <c r="AW33" s="35" t="str">
        <f t="shared" ref="AW33" si="276">IF(RIGHT(AW32,1)="w",1,IF(RIGHT(AW32,1)="o",2,IF(RIGHT(AW32,1)="g",3,IF(RIGHT(AW32,1)="b",4,0))))+IF(LEN(AW32)=2,IF(LEFT(AW32,1)="w",10,IF(LEFT(AW32,1)="o",20,IF(LEFT(AW32,1)="g",30,IF(LEFT(AW32,1)="b",40,0)))))&amp;","</f>
        <v>0,</v>
      </c>
      <c r="AX33" s="35" t="str">
        <f t="shared" ref="AX33" si="277">IF(RIGHT(AX32,1)="w",1,IF(RIGHT(AX32,1)="o",2,IF(RIGHT(AX32,1)="g",3,IF(RIGHT(AX32,1)="b",4,0))))+IF(LEN(AX32)=2,IF(LEFT(AX32,1)="w",10,IF(LEFT(AX32,1)="o",20,IF(LEFT(AX32,1)="g",30,IF(LEFT(AX32,1)="b",40,0)))))&amp;","</f>
        <v>0,</v>
      </c>
      <c r="AY33" s="35" t="str">
        <f t="shared" ref="AY33" si="278">IF(RIGHT(AY32,1)="w",1,IF(RIGHT(AY32,1)="o",2,IF(RIGHT(AY32,1)="g",3,IF(RIGHT(AY32,1)="b",4,0))))+IF(LEN(AY32)=2,IF(LEFT(AY32,1)="w",10,IF(LEFT(AY32,1)="o",20,IF(LEFT(AY32,1)="g",30,IF(LEFT(AY32,1)="b",40,0)))))&amp;","</f>
        <v>4,</v>
      </c>
      <c r="AZ33" s="35" t="str">
        <f t="shared" ref="AZ33" si="279">IF(RIGHT(AZ32,1)="w",1,IF(RIGHT(AZ32,1)="o",2,IF(RIGHT(AZ32,1)="g",3,IF(RIGHT(AZ32,1)="b",4,0))))+IF(LEN(AZ32)=2,IF(LEFT(AZ32,1)="w",10,IF(LEFT(AZ32,1)="o",20,IF(LEFT(AZ32,1)="g",30,IF(LEFT(AZ32,1)="b",40,0)))))&amp;","</f>
        <v>3,</v>
      </c>
      <c r="BA33" s="35" t="str">
        <f t="shared" ref="BA33" si="280">IF(RIGHT(BA32,1)="w",1,IF(RIGHT(BA32,1)="o",2,IF(RIGHT(BA32,1)="g",3,IF(RIGHT(BA32,1)="b",4,0))))+IF(LEN(BA32)=2,IF(LEFT(BA32,1)="w",10,IF(LEFT(BA32,1)="o",20,IF(LEFT(BA32,1)="g",30,IF(LEFT(BA32,1)="b",40,0)))))&amp;","</f>
        <v>0,</v>
      </c>
      <c r="BB33" s="35" t="str">
        <f t="shared" ref="BB33" si="281">IF(RIGHT(BB32,1)="w",1,IF(RIGHT(BB32,1)="o",2,IF(RIGHT(BB32,1)="g",3,IF(RIGHT(BB32,1)="b",4,0))))+IF(LEN(BB32)=2,IF(LEFT(BB32,1)="w",10,IF(LEFT(BB32,1)="o",20,IF(LEFT(BB32,1)="g",30,IF(LEFT(BB32,1)="b",40,0)))))&amp;","</f>
        <v>2,</v>
      </c>
      <c r="BC33" s="35" t="str">
        <f t="shared" ref="BC33" si="282">IF(RIGHT(BC32,1)="w",1,IF(RIGHT(BC32,1)="o",2,IF(RIGHT(BC32,1)="g",3,IF(RIGHT(BC32,1)="b",4,0))))+IF(LEN(BC32)=2,IF(LEFT(BC32,1)="w",10,IF(LEFT(BC32,1)="o",20,IF(LEFT(BC32,1)="g",30,IF(LEFT(BC32,1)="b",40,0)))))&amp;","</f>
        <v>0,</v>
      </c>
      <c r="BD33" s="35" t="str">
        <f t="shared" ref="BD33" si="283">IF(RIGHT(BD32,1)="w",1,IF(RIGHT(BD32,1)="o",2,IF(RIGHT(BD32,1)="g",3,IF(RIGHT(BD32,1)="b",4,0))))+IF(LEN(BD32)=2,IF(LEFT(BD32,1)="w",10,IF(LEFT(BD32,1)="o",20,IF(LEFT(BD32,1)="g",30,IF(LEFT(BD32,1)="b",40,0)))))&amp;","</f>
        <v>0,</v>
      </c>
      <c r="BE33" s="35" t="str">
        <f t="shared" ref="BE33" si="284">IF(RIGHT(BE32,1)="w",1,IF(RIGHT(BE32,1)="o",2,IF(RIGHT(BE32,1)="g",3,IF(RIGHT(BE32,1)="b",4,0))))+IF(LEN(BE32)=2,IF(LEFT(BE32,1)="w",10,IF(LEFT(BE32,1)="o",20,IF(LEFT(BE32,1)="g",30,IF(LEFT(BE32,1)="b",40,0)))))&amp;","</f>
        <v>0,</v>
      </c>
      <c r="BF33" s="35" t="str">
        <f t="shared" ref="BF33" si="285">IF(RIGHT(BF32,1)="w",1,IF(RIGHT(BF32,1)="o",2,IF(RIGHT(BF32,1)="g",3,IF(RIGHT(BF32,1)="b",4,0))))+IF(LEN(BF32)=2,IF(LEFT(BF32,1)="w",10,IF(LEFT(BF32,1)="o",20,IF(LEFT(BF32,1)="g",30,IF(LEFT(BF32,1)="b",40,0)))))&amp;","</f>
        <v>0,</v>
      </c>
      <c r="BG33" s="35" t="str">
        <f t="shared" ref="BG33" si="286">IF(RIGHT(BG32,1)="w",1,IF(RIGHT(BG32,1)="o",2,IF(RIGHT(BG32,1)="g",3,IF(RIGHT(BG32,1)="b",4,0))))+IF(LEN(BG32)=2,IF(LEFT(BG32,1)="w",10,IF(LEFT(BG32,1)="o",20,IF(LEFT(BG32,1)="g",30,IF(LEFT(BG32,1)="b",40,0)))))&amp;","</f>
        <v>1,</v>
      </c>
      <c r="BH33" s="35" t="str">
        <f t="shared" ref="BH33" si="287">IF(RIGHT(BH32,1)="w",1,IF(RIGHT(BH32,1)="o",2,IF(RIGHT(BH32,1)="g",3,IF(RIGHT(BH32,1)="b",4,0))))+IF(LEN(BH32)=2,IF(LEFT(BH32,1)="w",10,IF(LEFT(BH32,1)="o",20,IF(LEFT(BH32,1)="g",30,IF(LEFT(BH32,1)="b",40,0)))))&amp;","</f>
        <v>0,</v>
      </c>
      <c r="BI33" s="35" t="str">
        <f t="shared" ref="BI33" si="288">IF(RIGHT(BI32,1)="w",1,IF(RIGHT(BI32,1)="o",2,IF(RIGHT(BI32,1)="g",3,IF(RIGHT(BI32,1)="b",4,0))))+IF(LEN(BI32)=2,IF(LEFT(BI32,1)="w",10,IF(LEFT(BI32,1)="o",20,IF(LEFT(BI32,1)="g",30,IF(LEFT(BI32,1)="b",40,0)))))&amp;","</f>
        <v>0,</v>
      </c>
      <c r="BJ33" s="35" t="str">
        <f t="shared" ref="BJ33" si="289">IF(RIGHT(BJ32,1)="w",1,IF(RIGHT(BJ32,1)="o",2,IF(RIGHT(BJ32,1)="g",3,IF(RIGHT(BJ32,1)="b",4,0))))+IF(LEN(BJ32)=2,IF(LEFT(BJ32,1)="w",10,IF(LEFT(BJ32,1)="o",20,IF(LEFT(BJ32,1)="g",30,IF(LEFT(BJ32,1)="b",40,0)))))&amp;","</f>
        <v>0,</v>
      </c>
      <c r="BK33" s="35" t="str">
        <f t="shared" ref="BK33" si="290">IF(RIGHT(BK32,1)="w",1,IF(RIGHT(BK32,1)="o",2,IF(RIGHT(BK32,1)="g",3,IF(RIGHT(BK32,1)="b",4,0))))+IF(LEN(BK32)=2,IF(LEFT(BK32,1)="w",10,IF(LEFT(BK32,1)="o",20,IF(LEFT(BK32,1)="g",30,IF(LEFT(BK32,1)="b",40,0)))))&amp;","</f>
        <v>0,</v>
      </c>
      <c r="BL33" s="35" t="str">
        <f t="shared" ref="BL33" si="291">IF(RIGHT(BL32,1)="w",1,IF(RIGHT(BL32,1)="o",2,IF(RIGHT(BL32,1)="g",3,IF(RIGHT(BL32,1)="b",4,0))))+IF(LEN(BL32)=2,IF(LEFT(BL32,1)="w",10,IF(LEFT(BL32,1)="o",20,IF(LEFT(BL32,1)="g",30,IF(LEFT(BL32,1)="b",40,0)))))&amp;","</f>
        <v>0,</v>
      </c>
      <c r="BM33" s="37" t="str">
        <f t="shared" ref="BM33" si="292">IF(RIGHT(BM32,1)="w",1,IF(RIGHT(BM32,1)="o",2,IF(RIGHT(BM32,1)="g",3,IF(RIGHT(BM32,1)="b",4,0))))+IF(LEN(BM32)=2,IF(LEFT(BM32,1)="w",10,IF(LEFT(BM32,1)="o",20,IF(LEFT(BM32,1)="g",30,IF(LEFT(BM32,1)="b",40,0)))))&amp;","</f>
        <v>0,</v>
      </c>
      <c r="BN33" s="35" t="s">
        <v>32</v>
      </c>
      <c r="BO33" s="74" t="str">
        <f>"{"&amp;AI33&amp;AJ33&amp;AK33&amp;AL33&amp;AM33&amp;AN33&amp;AO33&amp;AP33&amp;AQ33&amp;AR33&amp;AS33&amp;AT33&amp;AU33&amp;AV33&amp;AW33&amp;AX33&amp;AY33&amp;AZ33&amp;BA33&amp;BB33&amp;BC33&amp;BD33&amp;BE33&amp;BF33&amp;BG33&amp;BH33&amp;BI33&amp;BJ33&amp;BK33&amp;BL33&amp;LEFT(BM33,1)&amp;BN33</f>
        <v>{0,0,0,3,0,0,0,0,0,0,1,0,0,0,0,0,4,3,0,2,0,0,0,0,1,0,0,0,0,0,0},  // jun</v>
      </c>
    </row>
    <row r="34" spans="1:67" ht="15.6" x14ac:dyDescent="0.25">
      <c r="A34" s="11">
        <f>WEEKNUM(DATE($A$2,MONTH(B30),B34),21)</f>
        <v>20</v>
      </c>
      <c r="B34" s="22">
        <f>H33+1</f>
        <v>13</v>
      </c>
      <c r="C34" s="12">
        <f t="shared" si="258"/>
        <v>14</v>
      </c>
      <c r="D34" s="23">
        <f t="shared" si="258"/>
        <v>15</v>
      </c>
      <c r="E34" s="23">
        <f t="shared" si="258"/>
        <v>16</v>
      </c>
      <c r="F34" s="24">
        <f t="shared" si="258"/>
        <v>17</v>
      </c>
      <c r="G34" s="25">
        <f t="shared" si="258"/>
        <v>18</v>
      </c>
      <c r="H34" s="26">
        <f t="shared" si="258"/>
        <v>19</v>
      </c>
      <c r="I34" s="11">
        <f>WEEKNUM(DATE($A$2,MONTH(J30),J34),21)</f>
        <v>24</v>
      </c>
      <c r="J34" s="22">
        <f>P33+1</f>
        <v>10</v>
      </c>
      <c r="K34" s="12">
        <f t="shared" si="259"/>
        <v>11</v>
      </c>
      <c r="L34" s="23">
        <f t="shared" si="259"/>
        <v>12</v>
      </c>
      <c r="M34" s="23">
        <f t="shared" si="259"/>
        <v>13</v>
      </c>
      <c r="N34" s="24">
        <f t="shared" si="259"/>
        <v>14</v>
      </c>
      <c r="O34" s="25">
        <f t="shared" si="259"/>
        <v>15</v>
      </c>
      <c r="P34" s="26">
        <f t="shared" si="259"/>
        <v>16</v>
      </c>
      <c r="Q34" s="11">
        <f>WEEKNUM(DATE($A$2,MONTH(R30),R34),21)</f>
        <v>46</v>
      </c>
      <c r="R34" s="22">
        <f>X33+1</f>
        <v>11</v>
      </c>
      <c r="S34" s="12">
        <f t="shared" si="260"/>
        <v>12</v>
      </c>
      <c r="T34" s="23">
        <f t="shared" si="260"/>
        <v>13</v>
      </c>
      <c r="U34" s="13">
        <f t="shared" si="260"/>
        <v>14</v>
      </c>
      <c r="V34" s="24">
        <f t="shared" si="260"/>
        <v>15</v>
      </c>
      <c r="W34" s="25">
        <f t="shared" si="260"/>
        <v>16</v>
      </c>
      <c r="X34" s="26">
        <f t="shared" si="260"/>
        <v>17</v>
      </c>
      <c r="Y34" s="11">
        <f>WEEKNUM(DATE($A$2,MONTH(Z30),Z34),21)</f>
        <v>50</v>
      </c>
      <c r="Z34" s="22">
        <f>AF33+1</f>
        <v>9</v>
      </c>
      <c r="AA34" s="12">
        <f t="shared" si="261"/>
        <v>10</v>
      </c>
      <c r="AB34" s="23">
        <f t="shared" si="261"/>
        <v>11</v>
      </c>
      <c r="AC34" s="23">
        <f t="shared" si="261"/>
        <v>12</v>
      </c>
      <c r="AD34" s="24">
        <f t="shared" si="261"/>
        <v>13</v>
      </c>
      <c r="AE34" s="25">
        <f t="shared" si="261"/>
        <v>14</v>
      </c>
      <c r="AF34" s="26">
        <f t="shared" si="261"/>
        <v>15</v>
      </c>
      <c r="AH34" s="47">
        <v>11</v>
      </c>
      <c r="AI34" s="45"/>
      <c r="AJ34" s="44"/>
      <c r="AK34" s="44"/>
      <c r="AL34" s="44" t="s">
        <v>7</v>
      </c>
      <c r="AM34" s="44" t="s">
        <v>9</v>
      </c>
      <c r="AN34" s="44"/>
      <c r="AO34" s="44"/>
      <c r="AP34" s="44"/>
      <c r="AQ34" s="44"/>
      <c r="AR34" s="44"/>
      <c r="AS34" s="44"/>
      <c r="AT34" s="44" t="s">
        <v>10</v>
      </c>
      <c r="AU34" s="44"/>
      <c r="AV34" s="44" t="s">
        <v>8</v>
      </c>
      <c r="AW34" s="44"/>
      <c r="AX34" s="44"/>
      <c r="AY34" s="44"/>
      <c r="AZ34" s="44"/>
      <c r="BA34" s="44" t="s">
        <v>9</v>
      </c>
      <c r="BB34" s="44"/>
      <c r="BC34" s="44"/>
      <c r="BD34" s="44"/>
      <c r="BE34" s="44"/>
      <c r="BF34" s="44"/>
      <c r="BG34" s="44"/>
      <c r="BH34" s="44" t="s">
        <v>10</v>
      </c>
      <c r="BI34" s="44"/>
      <c r="BJ34" s="44"/>
      <c r="BK34" s="44"/>
      <c r="BL34" s="44"/>
      <c r="BM34" s="46"/>
      <c r="BN34" s="72"/>
      <c r="BO34" s="76">
        <f>COUNTA(AI34:BM34)</f>
        <v>6</v>
      </c>
    </row>
    <row r="35" spans="1:67" ht="15.6" x14ac:dyDescent="0.25">
      <c r="A35" s="11">
        <f>WEEKNUM(DATE($A$2,MONTH(B30),B35),21)</f>
        <v>21</v>
      </c>
      <c r="B35" s="22">
        <f>H34+1</f>
        <v>20</v>
      </c>
      <c r="C35" s="70">
        <f t="shared" si="258"/>
        <v>21</v>
      </c>
      <c r="D35" s="23">
        <f t="shared" si="258"/>
        <v>22</v>
      </c>
      <c r="E35" s="23">
        <f t="shared" si="258"/>
        <v>23</v>
      </c>
      <c r="F35" s="24">
        <f t="shared" si="258"/>
        <v>24</v>
      </c>
      <c r="G35" s="25">
        <f t="shared" si="258"/>
        <v>25</v>
      </c>
      <c r="H35" s="26">
        <f t="shared" si="258"/>
        <v>26</v>
      </c>
      <c r="I35" s="11">
        <f>WEEKNUM(DATE($A$2,MONTH(J30),J35),21)</f>
        <v>25</v>
      </c>
      <c r="J35" s="14">
        <f>P34+1</f>
        <v>17</v>
      </c>
      <c r="K35" s="15">
        <f t="shared" si="259"/>
        <v>18</v>
      </c>
      <c r="L35" s="23">
        <f t="shared" si="259"/>
        <v>19</v>
      </c>
      <c r="M35" s="13">
        <f t="shared" si="259"/>
        <v>20</v>
      </c>
      <c r="N35" s="24">
        <f t="shared" si="259"/>
        <v>21</v>
      </c>
      <c r="O35" s="25">
        <f t="shared" si="259"/>
        <v>22</v>
      </c>
      <c r="P35" s="26">
        <f t="shared" si="259"/>
        <v>23</v>
      </c>
      <c r="Q35" s="11">
        <f>WEEKNUM(DATE($A$2,MONTH(R30),R35),21)</f>
        <v>47</v>
      </c>
      <c r="R35" s="22">
        <f>X34+1</f>
        <v>18</v>
      </c>
      <c r="S35" s="15">
        <f t="shared" si="260"/>
        <v>19</v>
      </c>
      <c r="T35" s="23">
        <f t="shared" si="260"/>
        <v>20</v>
      </c>
      <c r="U35" s="23">
        <f t="shared" si="260"/>
        <v>21</v>
      </c>
      <c r="V35" s="24">
        <f t="shared" si="260"/>
        <v>22</v>
      </c>
      <c r="W35" s="25">
        <f t="shared" si="260"/>
        <v>23</v>
      </c>
      <c r="X35" s="26">
        <f t="shared" si="260"/>
        <v>24</v>
      </c>
      <c r="Y35" s="11">
        <f>WEEKNUM(DATE($A$2,MONTH(Z30),Z35),21)</f>
        <v>51</v>
      </c>
      <c r="Z35" s="22">
        <f>AF34+1</f>
        <v>16</v>
      </c>
      <c r="AA35" s="15">
        <f t="shared" si="261"/>
        <v>17</v>
      </c>
      <c r="AB35" s="23">
        <f t="shared" si="261"/>
        <v>18</v>
      </c>
      <c r="AC35" s="23">
        <f t="shared" si="261"/>
        <v>19</v>
      </c>
      <c r="AD35" s="24">
        <f t="shared" si="261"/>
        <v>20</v>
      </c>
      <c r="AE35" s="25">
        <f t="shared" si="261"/>
        <v>21</v>
      </c>
      <c r="AF35" s="26">
        <f t="shared" si="261"/>
        <v>22</v>
      </c>
      <c r="AH35" s="47" t="s">
        <v>11</v>
      </c>
      <c r="AI35" s="36" t="str">
        <f t="shared" ref="AI35" si="293">IF(RIGHT(AI34,1)="w",1,IF(RIGHT(AI34,1)="o",2,IF(RIGHT(AI34,1)="g",3,IF(RIGHT(AI34,1)="b",4,0))))+IF(LEN(AI34)=2,IF(LEFT(AI34,1)="w",10,IF(LEFT(AI34,1)="o",20,IF(LEFT(AI34,1)="g",30,IF(LEFT(AI34,1)="b",40,0)))))&amp;","</f>
        <v>0,</v>
      </c>
      <c r="AJ35" s="35" t="str">
        <f t="shared" ref="AJ35" si="294">IF(RIGHT(AJ34,1)="w",1,IF(RIGHT(AJ34,1)="o",2,IF(RIGHT(AJ34,1)="g",3,IF(RIGHT(AJ34,1)="b",4,0))))+IF(LEN(AJ34)=2,IF(LEFT(AJ34,1)="w",10,IF(LEFT(AJ34,1)="o",20,IF(LEFT(AJ34,1)="g",30,IF(LEFT(AJ34,1)="b",40,0)))))&amp;","</f>
        <v>0,</v>
      </c>
      <c r="AK35" s="35" t="str">
        <f t="shared" ref="AK35" si="295">IF(RIGHT(AK34,1)="w",1,IF(RIGHT(AK34,1)="o",2,IF(RIGHT(AK34,1)="g",3,IF(RIGHT(AK34,1)="b",4,0))))+IF(LEN(AK34)=2,IF(LEFT(AK34,1)="w",10,IF(LEFT(AK34,1)="o",20,IF(LEFT(AK34,1)="g",30,IF(LEFT(AK34,1)="b",40,0)))))&amp;","</f>
        <v>0,</v>
      </c>
      <c r="AL35" s="35" t="str">
        <f t="shared" ref="AL35" si="296">IF(RIGHT(AL34,1)="w",1,IF(RIGHT(AL34,1)="o",2,IF(RIGHT(AL34,1)="g",3,IF(RIGHT(AL34,1)="b",4,0))))+IF(LEN(AL34)=2,IF(LEFT(AL34,1)="w",10,IF(LEFT(AL34,1)="o",20,IF(LEFT(AL34,1)="g",30,IF(LEFT(AL34,1)="b",40,0)))))&amp;","</f>
        <v>4,</v>
      </c>
      <c r="AM35" s="35" t="str">
        <f t="shared" ref="AM35" si="297">IF(RIGHT(AM34,1)="w",1,IF(RIGHT(AM34,1)="o",2,IF(RIGHT(AM34,1)="g",3,IF(RIGHT(AM34,1)="b",4,0))))+IF(LEN(AM34)=2,IF(LEFT(AM34,1)="w",10,IF(LEFT(AM34,1)="o",20,IF(LEFT(AM34,1)="g",30,IF(LEFT(AM34,1)="b",40,0)))))&amp;","</f>
        <v>3,</v>
      </c>
      <c r="AN35" s="35" t="str">
        <f t="shared" ref="AN35" si="298">IF(RIGHT(AN34,1)="w",1,IF(RIGHT(AN34,1)="o",2,IF(RIGHT(AN34,1)="g",3,IF(RIGHT(AN34,1)="b",4,0))))+IF(LEN(AN34)=2,IF(LEFT(AN34,1)="w",10,IF(LEFT(AN34,1)="o",20,IF(LEFT(AN34,1)="g",30,IF(LEFT(AN34,1)="b",40,0)))))&amp;","</f>
        <v>0,</v>
      </c>
      <c r="AO35" s="35" t="str">
        <f t="shared" ref="AO35" si="299">IF(RIGHT(AO34,1)="w",1,IF(RIGHT(AO34,1)="o",2,IF(RIGHT(AO34,1)="g",3,IF(RIGHT(AO34,1)="b",4,0))))+IF(LEN(AO34)=2,IF(LEFT(AO34,1)="w",10,IF(LEFT(AO34,1)="o",20,IF(LEFT(AO34,1)="g",30,IF(LEFT(AO34,1)="b",40,0)))))&amp;","</f>
        <v>0,</v>
      </c>
      <c r="AP35" s="35" t="str">
        <f t="shared" ref="AP35" si="300">IF(RIGHT(AP34,1)="w",1,IF(RIGHT(AP34,1)="o",2,IF(RIGHT(AP34,1)="g",3,IF(RIGHT(AP34,1)="b",4,0))))+IF(LEN(AP34)=2,IF(LEFT(AP34,1)="w",10,IF(LEFT(AP34,1)="o",20,IF(LEFT(AP34,1)="g",30,IF(LEFT(AP34,1)="b",40,0)))))&amp;","</f>
        <v>0,</v>
      </c>
      <c r="AQ35" s="35" t="str">
        <f t="shared" ref="AQ35" si="301">IF(RIGHT(AQ34,1)="w",1,IF(RIGHT(AQ34,1)="o",2,IF(RIGHT(AQ34,1)="g",3,IF(RIGHT(AQ34,1)="b",4,0))))+IF(LEN(AQ34)=2,IF(LEFT(AQ34,1)="w",10,IF(LEFT(AQ34,1)="o",20,IF(LEFT(AQ34,1)="g",30,IF(LEFT(AQ34,1)="b",40,0)))))&amp;","</f>
        <v>0,</v>
      </c>
      <c r="AR35" s="35" t="str">
        <f t="shared" ref="AR35" si="302">IF(RIGHT(AR34,1)="w",1,IF(RIGHT(AR34,1)="o",2,IF(RIGHT(AR34,1)="g",3,IF(RIGHT(AR34,1)="b",4,0))))+IF(LEN(AR34)=2,IF(LEFT(AR34,1)="w",10,IF(LEFT(AR34,1)="o",20,IF(LEFT(AR34,1)="g",30,IF(LEFT(AR34,1)="b",40,0)))))&amp;","</f>
        <v>0,</v>
      </c>
      <c r="AS35" s="35" t="str">
        <f t="shared" ref="AS35" si="303">IF(RIGHT(AS34,1)="w",1,IF(RIGHT(AS34,1)="o",2,IF(RIGHT(AS34,1)="g",3,IF(RIGHT(AS34,1)="b",4,0))))+IF(LEN(AS34)=2,IF(LEFT(AS34,1)="w",10,IF(LEFT(AS34,1)="o",20,IF(LEFT(AS34,1)="g",30,IF(LEFT(AS34,1)="b",40,0)))))&amp;","</f>
        <v>0,</v>
      </c>
      <c r="AT35" s="35" t="str">
        <f t="shared" ref="AT35" si="304">IF(RIGHT(AT34,1)="w",1,IF(RIGHT(AT34,1)="o",2,IF(RIGHT(AT34,1)="g",3,IF(RIGHT(AT34,1)="b",4,0))))+IF(LEN(AT34)=2,IF(LEFT(AT34,1)="w",10,IF(LEFT(AT34,1)="o",20,IF(LEFT(AT34,1)="g",30,IF(LEFT(AT34,1)="b",40,0)))))&amp;","</f>
        <v>1,</v>
      </c>
      <c r="AU35" s="35" t="str">
        <f t="shared" ref="AU35" si="305">IF(RIGHT(AU34,1)="w",1,IF(RIGHT(AU34,1)="o",2,IF(RIGHT(AU34,1)="g",3,IF(RIGHT(AU34,1)="b",4,0))))+IF(LEN(AU34)=2,IF(LEFT(AU34,1)="w",10,IF(LEFT(AU34,1)="o",20,IF(LEFT(AU34,1)="g",30,IF(LEFT(AU34,1)="b",40,0)))))&amp;","</f>
        <v>0,</v>
      </c>
      <c r="AV35" s="35" t="str">
        <f t="shared" ref="AV35" si="306">IF(RIGHT(AV34,1)="w",1,IF(RIGHT(AV34,1)="o",2,IF(RIGHT(AV34,1)="g",3,IF(RIGHT(AV34,1)="b",4,0))))+IF(LEN(AV34)=2,IF(LEFT(AV34,1)="w",10,IF(LEFT(AV34,1)="o",20,IF(LEFT(AV34,1)="g",30,IF(LEFT(AV34,1)="b",40,0)))))&amp;","</f>
        <v>2,</v>
      </c>
      <c r="AW35" s="35" t="str">
        <f t="shared" ref="AW35" si="307">IF(RIGHT(AW34,1)="w",1,IF(RIGHT(AW34,1)="o",2,IF(RIGHT(AW34,1)="g",3,IF(RIGHT(AW34,1)="b",4,0))))+IF(LEN(AW34)=2,IF(LEFT(AW34,1)="w",10,IF(LEFT(AW34,1)="o",20,IF(LEFT(AW34,1)="g",30,IF(LEFT(AW34,1)="b",40,0)))))&amp;","</f>
        <v>0,</v>
      </c>
      <c r="AX35" s="35" t="str">
        <f t="shared" ref="AX35" si="308">IF(RIGHT(AX34,1)="w",1,IF(RIGHT(AX34,1)="o",2,IF(RIGHT(AX34,1)="g",3,IF(RIGHT(AX34,1)="b",4,0))))+IF(LEN(AX34)=2,IF(LEFT(AX34,1)="w",10,IF(LEFT(AX34,1)="o",20,IF(LEFT(AX34,1)="g",30,IF(LEFT(AX34,1)="b",40,0)))))&amp;","</f>
        <v>0,</v>
      </c>
      <c r="AY35" s="35" t="str">
        <f t="shared" ref="AY35" si="309">IF(RIGHT(AY34,1)="w",1,IF(RIGHT(AY34,1)="o",2,IF(RIGHT(AY34,1)="g",3,IF(RIGHT(AY34,1)="b",4,0))))+IF(LEN(AY34)=2,IF(LEFT(AY34,1)="w",10,IF(LEFT(AY34,1)="o",20,IF(LEFT(AY34,1)="g",30,IF(LEFT(AY34,1)="b",40,0)))))&amp;","</f>
        <v>0,</v>
      </c>
      <c r="AZ35" s="35" t="str">
        <f t="shared" ref="AZ35" si="310">IF(RIGHT(AZ34,1)="w",1,IF(RIGHT(AZ34,1)="o",2,IF(RIGHT(AZ34,1)="g",3,IF(RIGHT(AZ34,1)="b",4,0))))+IF(LEN(AZ34)=2,IF(LEFT(AZ34,1)="w",10,IF(LEFT(AZ34,1)="o",20,IF(LEFT(AZ34,1)="g",30,IF(LEFT(AZ34,1)="b",40,0)))))&amp;","</f>
        <v>0,</v>
      </c>
      <c r="BA35" s="35" t="str">
        <f t="shared" ref="BA35" si="311">IF(RIGHT(BA34,1)="w",1,IF(RIGHT(BA34,1)="o",2,IF(RIGHT(BA34,1)="g",3,IF(RIGHT(BA34,1)="b",4,0))))+IF(LEN(BA34)=2,IF(LEFT(BA34,1)="w",10,IF(LEFT(BA34,1)="o",20,IF(LEFT(BA34,1)="g",30,IF(LEFT(BA34,1)="b",40,0)))))&amp;","</f>
        <v>3,</v>
      </c>
      <c r="BB35" s="35" t="str">
        <f t="shared" ref="BB35" si="312">IF(RIGHT(BB34,1)="w",1,IF(RIGHT(BB34,1)="o",2,IF(RIGHT(BB34,1)="g",3,IF(RIGHT(BB34,1)="b",4,0))))+IF(LEN(BB34)=2,IF(LEFT(BB34,1)="w",10,IF(LEFT(BB34,1)="o",20,IF(LEFT(BB34,1)="g",30,IF(LEFT(BB34,1)="b",40,0)))))&amp;","</f>
        <v>0,</v>
      </c>
      <c r="BC35" s="35" t="str">
        <f t="shared" ref="BC35" si="313">IF(RIGHT(BC34,1)="w",1,IF(RIGHT(BC34,1)="o",2,IF(RIGHT(BC34,1)="g",3,IF(RIGHT(BC34,1)="b",4,0))))+IF(LEN(BC34)=2,IF(LEFT(BC34,1)="w",10,IF(LEFT(BC34,1)="o",20,IF(LEFT(BC34,1)="g",30,IF(LEFT(BC34,1)="b",40,0)))))&amp;","</f>
        <v>0,</v>
      </c>
      <c r="BD35" s="35" t="str">
        <f t="shared" ref="BD35" si="314">IF(RIGHT(BD34,1)="w",1,IF(RIGHT(BD34,1)="o",2,IF(RIGHT(BD34,1)="g",3,IF(RIGHT(BD34,1)="b",4,0))))+IF(LEN(BD34)=2,IF(LEFT(BD34,1)="w",10,IF(LEFT(BD34,1)="o",20,IF(LEFT(BD34,1)="g",30,IF(LEFT(BD34,1)="b",40,0)))))&amp;","</f>
        <v>0,</v>
      </c>
      <c r="BE35" s="35" t="str">
        <f t="shared" ref="BE35" si="315">IF(RIGHT(BE34,1)="w",1,IF(RIGHT(BE34,1)="o",2,IF(RIGHT(BE34,1)="g",3,IF(RIGHT(BE34,1)="b",4,0))))+IF(LEN(BE34)=2,IF(LEFT(BE34,1)="w",10,IF(LEFT(BE34,1)="o",20,IF(LEFT(BE34,1)="g",30,IF(LEFT(BE34,1)="b",40,0)))))&amp;","</f>
        <v>0,</v>
      </c>
      <c r="BF35" s="35" t="str">
        <f t="shared" ref="BF35" si="316">IF(RIGHT(BF34,1)="w",1,IF(RIGHT(BF34,1)="o",2,IF(RIGHT(BF34,1)="g",3,IF(RIGHT(BF34,1)="b",4,0))))+IF(LEN(BF34)=2,IF(LEFT(BF34,1)="w",10,IF(LEFT(BF34,1)="o",20,IF(LEFT(BF34,1)="g",30,IF(LEFT(BF34,1)="b",40,0)))))&amp;","</f>
        <v>0,</v>
      </c>
      <c r="BG35" s="35" t="str">
        <f t="shared" ref="BG35" si="317">IF(RIGHT(BG34,1)="w",1,IF(RIGHT(BG34,1)="o",2,IF(RIGHT(BG34,1)="g",3,IF(RIGHT(BG34,1)="b",4,0))))+IF(LEN(BG34)=2,IF(LEFT(BG34,1)="w",10,IF(LEFT(BG34,1)="o",20,IF(LEFT(BG34,1)="g",30,IF(LEFT(BG34,1)="b",40,0)))))&amp;","</f>
        <v>0,</v>
      </c>
      <c r="BH35" s="35" t="str">
        <f t="shared" ref="BH35" si="318">IF(RIGHT(BH34,1)="w",1,IF(RIGHT(BH34,1)="o",2,IF(RIGHT(BH34,1)="g",3,IF(RIGHT(BH34,1)="b",4,0))))+IF(LEN(BH34)=2,IF(LEFT(BH34,1)="w",10,IF(LEFT(BH34,1)="o",20,IF(LEFT(BH34,1)="g",30,IF(LEFT(BH34,1)="b",40,0)))))&amp;","</f>
        <v>1,</v>
      </c>
      <c r="BI35" s="35" t="str">
        <f t="shared" ref="BI35" si="319">IF(RIGHT(BI34,1)="w",1,IF(RIGHT(BI34,1)="o",2,IF(RIGHT(BI34,1)="g",3,IF(RIGHT(BI34,1)="b",4,0))))+IF(LEN(BI34)=2,IF(LEFT(BI34,1)="w",10,IF(LEFT(BI34,1)="o",20,IF(LEFT(BI34,1)="g",30,IF(LEFT(BI34,1)="b",40,0)))))&amp;","</f>
        <v>0,</v>
      </c>
      <c r="BJ35" s="35" t="str">
        <f t="shared" ref="BJ35" si="320">IF(RIGHT(BJ34,1)="w",1,IF(RIGHT(BJ34,1)="o",2,IF(RIGHT(BJ34,1)="g",3,IF(RIGHT(BJ34,1)="b",4,0))))+IF(LEN(BJ34)=2,IF(LEFT(BJ34,1)="w",10,IF(LEFT(BJ34,1)="o",20,IF(LEFT(BJ34,1)="g",30,IF(LEFT(BJ34,1)="b",40,0)))))&amp;","</f>
        <v>0,</v>
      </c>
      <c r="BK35" s="35" t="str">
        <f t="shared" ref="BK35" si="321">IF(RIGHT(BK34,1)="w",1,IF(RIGHT(BK34,1)="o",2,IF(RIGHT(BK34,1)="g",3,IF(RIGHT(BK34,1)="b",4,0))))+IF(LEN(BK34)=2,IF(LEFT(BK34,1)="w",10,IF(LEFT(BK34,1)="o",20,IF(LEFT(BK34,1)="g",30,IF(LEFT(BK34,1)="b",40,0)))))&amp;","</f>
        <v>0,</v>
      </c>
      <c r="BL35" s="35" t="str">
        <f t="shared" ref="BL35" si="322">IF(RIGHT(BL34,1)="w",1,IF(RIGHT(BL34,1)="o",2,IF(RIGHT(BL34,1)="g",3,IF(RIGHT(BL34,1)="b",4,0))))+IF(LEN(BL34)=2,IF(LEFT(BL34,1)="w",10,IF(LEFT(BL34,1)="o",20,IF(LEFT(BL34,1)="g",30,IF(LEFT(BL34,1)="b",40,0)))))&amp;","</f>
        <v>0,</v>
      </c>
      <c r="BM35" s="37" t="str">
        <f t="shared" ref="BM35" si="323">IF(RIGHT(BM34,1)="w",1,IF(RIGHT(BM34,1)="o",2,IF(RIGHT(BM34,1)="g",3,IF(RIGHT(BM34,1)="b",4,0))))+IF(LEN(BM34)=2,IF(LEFT(BM34,1)="w",10,IF(LEFT(BM34,1)="o",20,IF(LEFT(BM34,1)="g",30,IF(LEFT(BM34,1)="b",40,0)))))&amp;","</f>
        <v>0,</v>
      </c>
      <c r="BN35" s="35" t="s">
        <v>33</v>
      </c>
      <c r="BO35" s="74" t="str">
        <f>"{"&amp;AI35&amp;AJ35&amp;AK35&amp;AL35&amp;AM35&amp;AN35&amp;AO35&amp;AP35&amp;AQ35&amp;AR35&amp;AS35&amp;AT35&amp;AU35&amp;AV35&amp;AW35&amp;AX35&amp;AY35&amp;AZ35&amp;BA35&amp;BB35&amp;BC35&amp;BD35&amp;BE35&amp;BF35&amp;BG35&amp;BH35&amp;BI35&amp;BJ35&amp;BK35&amp;BL35&amp;LEFT(BM35,1)&amp;BN35</f>
        <v>{0,0,0,4,3,0,0,0,0,0,0,1,0,2,0,0,0,0,3,0,0,0,0,0,0,1,0,0,0,0,0},  // nov</v>
      </c>
    </row>
    <row r="36" spans="1:67" ht="15.6" x14ac:dyDescent="0.25">
      <c r="A36" s="11">
        <f>WEEKNUM(DATE($A$2,MONTH(B30),B36),21)</f>
        <v>22</v>
      </c>
      <c r="B36" s="22">
        <f>IF(H35=0,0,IF(MONTH(DATE($A$2,H37,H35+1))=MONTH(DATE($A$2,H37,1)),H35+1,0))</f>
        <v>27</v>
      </c>
      <c r="C36" s="12">
        <f>IF(B36=0,0,IF(MONTH(DATE($A$2,H37,B36+1))=MONTH(DATE($A$2,H37,1)),B36+1,0))</f>
        <v>28</v>
      </c>
      <c r="D36" s="23">
        <f>IF(C36=0,0,IF(MONTH(DATE($A$2,H37,C36+1))=MONTH(DATE($A$2,H37,1)),C36+1,0))</f>
        <v>29</v>
      </c>
      <c r="E36" s="13">
        <f>IF(D36=0,0,IF(MONTH(DATE($A$2,H37,D36+1))=MONTH(DATE($A$2,H37,1)),D36+1,0))</f>
        <v>30</v>
      </c>
      <c r="F36" s="24">
        <f>IF(E36=0,0,IF(MONTH(DATE($A$2,H37,E36+1))=MONTH(DATE($A$2,H37,1)),E36+1,0))</f>
        <v>31</v>
      </c>
      <c r="G36" s="25">
        <f>IF(F36=0,0,IF(MONTH(DATE($A$2,H37,F36+1))=MONTH(DATE($A$2,H37,1)),F36+1,0))</f>
        <v>0</v>
      </c>
      <c r="H36" s="26">
        <f>IF(G36=0,0,IF(MONTH(DATE($A$2,H37,G36+1))=MONTH(DATE($A$2,H37,1)),G36+1,0))</f>
        <v>0</v>
      </c>
      <c r="I36" s="11">
        <f>WEEKNUM(DATE($A$2,MONTH(J30),J36),21)</f>
        <v>26</v>
      </c>
      <c r="J36" s="22">
        <f>IF(P35=0,0,IF(MONTH(DATE($A$2,P37,P35+1))=MONTH(DATE($A$2,P37,1)),P35+1,0))</f>
        <v>24</v>
      </c>
      <c r="K36" s="12">
        <f>IF(J36=0,0,IF(MONTH(DATE($A$2,P37,J36+1))=MONTH(DATE($A$2,P37,1)),J36+1,0))</f>
        <v>25</v>
      </c>
      <c r="L36" s="23">
        <f>IF(K36=0,0,IF(MONTH(DATE($A$2,P37,K36+1))=MONTH(DATE($A$2,P37,1)),K36+1,0))</f>
        <v>26</v>
      </c>
      <c r="M36" s="23">
        <f>IF(L36=0,0,IF(MONTH(DATE($A$2,P37,L36+1))=MONTH(DATE($A$2,P37,1)),L36+1,0))</f>
        <v>27</v>
      </c>
      <c r="N36" s="24">
        <f>IF(M36=0,0,IF(MONTH(DATE($A$2,P37,M36+1))=MONTH(DATE($A$2,P37,1)),M36+1,0))</f>
        <v>28</v>
      </c>
      <c r="O36" s="25">
        <f>IF(N36=0,0,IF(MONTH(DATE($A$2,P37,N36+1))=MONTH(DATE($A$2,P37,1)),N36+1,0))</f>
        <v>29</v>
      </c>
      <c r="P36" s="26">
        <f>IF(O36=0,0,IF(MONTH(DATE($A$2,P37,O36+1))=MONTH(DATE($A$2,P37,1)),O36+1,0))</f>
        <v>30</v>
      </c>
      <c r="Q36" s="11">
        <f>WEEKNUM(DATE($A$2,MONTH(R30),R36),21)</f>
        <v>48</v>
      </c>
      <c r="R36" s="22">
        <f>IF(X35=0,0,IF(MONTH(DATE($A$2,X37,X35+1))=MONTH(DATE($A$2,X37,1)),X35+1,0))</f>
        <v>25</v>
      </c>
      <c r="S36" s="12">
        <f>IF(R36=0,0,IF(MONTH(DATE($A$2,X37,R36+1))=MONTH(DATE($A$2,X37,1)),R36+1,0))</f>
        <v>26</v>
      </c>
      <c r="T36" s="23">
        <f>IF(S36=0,0,IF(MONTH(DATE($A$2,X37,S36+1))=MONTH(DATE($A$2,X37,1)),S36+1,0))</f>
        <v>27</v>
      </c>
      <c r="U36" s="23">
        <f>IF(T36=0,0,IF(MONTH(DATE($A$2,X37,T36+1))=MONTH(DATE($A$2,X37,1)),T36+1,0))</f>
        <v>28</v>
      </c>
      <c r="V36" s="24">
        <f>IF(U36=0,0,IF(MONTH(DATE($A$2,X37,U36+1))=MONTH(DATE($A$2,X37,1)),U36+1,0))</f>
        <v>29</v>
      </c>
      <c r="W36" s="25">
        <f>IF(V36=0,0,IF(MONTH(DATE($A$2,X37,V36+1))=MONTH(DATE($A$2,X37,1)),V36+1,0))</f>
        <v>30</v>
      </c>
      <c r="X36" s="26">
        <f>IF(W36=0,0,IF(MONTH(DATE($A$2,X37,W36+1))=MONTH(DATE($A$2,X37,1)),W36+1,0))</f>
        <v>0</v>
      </c>
      <c r="Y36" s="11">
        <f>WEEKNUM(DATE($A$2,MONTH(Z30),Z36),21)</f>
        <v>52</v>
      </c>
      <c r="Z36" s="22">
        <f>IF(AF35=0,0,IF(MONTH(DATE($A$2,AF37,AF35+1))=MONTH(DATE($A$2,AF37,1)),AF35+1,0))</f>
        <v>23</v>
      </c>
      <c r="AA36" s="12">
        <f>IF(Z36=0,0,IF(MONTH(DATE($A$2,AF37,Z36+1))=MONTH(DATE($A$2,AF37,1)),Z36+1,0))</f>
        <v>24</v>
      </c>
      <c r="AB36" s="23">
        <f>IF(AA36=0,0,IF(MONTH(DATE($A$2,AF37,AA36+1))=MONTH(DATE($A$2,AF37,1)),AA36+1,0))</f>
        <v>25</v>
      </c>
      <c r="AC36" s="23">
        <f>IF(AB36=0,0,IF(MONTH(DATE($A$2,AF37,AB36+1))=MONTH(DATE($A$2,AF37,1)),AB36+1,0))</f>
        <v>26</v>
      </c>
      <c r="AD36" s="13">
        <f>IF(AC36=0,0,IF(MONTH(DATE($A$2,AF37,AC36+1))=MONTH(DATE($A$2,AF37,1)),AC36+1,0))</f>
        <v>27</v>
      </c>
      <c r="AE36" s="25">
        <f>IF(AD36=0,0,IF(MONTH(DATE($A$2,AF37,AD36+1))=MONTH(DATE($A$2,AF37,1)),AD36+1,0))</f>
        <v>28</v>
      </c>
      <c r="AF36" s="26">
        <f>IF(AE36=0,0,IF(MONTH(DATE($A$2,AF37,AE36+1))=MONTH(DATE($A$2,AF37,1)),AE36+1,0))</f>
        <v>29</v>
      </c>
      <c r="AH36" s="47">
        <v>12</v>
      </c>
      <c r="AI36" s="45"/>
      <c r="AJ36" s="44" t="s">
        <v>7</v>
      </c>
      <c r="AK36" s="44" t="s">
        <v>9</v>
      </c>
      <c r="AL36" s="44"/>
      <c r="AM36" s="44" t="s">
        <v>8</v>
      </c>
      <c r="AN36" s="44"/>
      <c r="AO36" s="44"/>
      <c r="AP36" s="44"/>
      <c r="AQ36" s="44"/>
      <c r="AR36" s="44" t="s">
        <v>10</v>
      </c>
      <c r="AS36" s="44"/>
      <c r="AT36" s="44"/>
      <c r="AU36" s="44"/>
      <c r="AV36" s="44"/>
      <c r="AW36" s="44"/>
      <c r="AX36" s="44"/>
      <c r="AY36" s="44" t="s">
        <v>9</v>
      </c>
      <c r="AZ36" s="44"/>
      <c r="BA36" s="44"/>
      <c r="BB36" s="44"/>
      <c r="BC36" s="44"/>
      <c r="BD36" s="44"/>
      <c r="BE36" s="44"/>
      <c r="BF36" s="44" t="s">
        <v>10</v>
      </c>
      <c r="BG36" s="44"/>
      <c r="BH36" s="44"/>
      <c r="BI36" s="44" t="s">
        <v>8</v>
      </c>
      <c r="BJ36" s="44"/>
      <c r="BK36" s="44"/>
      <c r="BL36" s="44" t="s">
        <v>7</v>
      </c>
      <c r="BM36" s="46" t="s">
        <v>9</v>
      </c>
      <c r="BN36" s="72"/>
      <c r="BO36" s="76">
        <f>COUNTA(AI36:BM36)</f>
        <v>9</v>
      </c>
    </row>
    <row r="37" spans="1:67" ht="15.6" x14ac:dyDescent="0.25">
      <c r="A37" s="11" t="str">
        <f>IF(B37=0,"",WEEKNUM(DATE($A$2,MONTH(B30),B37),21))</f>
        <v/>
      </c>
      <c r="B37" s="27">
        <f>IF(H36=0,0,IF(MONTH(DATE($A$2,H37,H36+1))=MONTH(DATE($A$2,H37,1)),H36+1,0))</f>
        <v>0</v>
      </c>
      <c r="C37" s="28">
        <f>IF(B37=0,0,IF(MONTH(DATE($A$2,H37,B37+1))=MONTH(DATE($A$2,H37,1)),B37+1,0))</f>
        <v>0</v>
      </c>
      <c r="D37" s="28">
        <f>IF(C37=0,0,IF(MONTH(DATE($A$2,H37,C37+1))=MONTH(DATE($A$2,H37,1)),C37+1,0))</f>
        <v>0</v>
      </c>
      <c r="E37" s="28">
        <f>IF(D37=0,0,IF(MONTH(DATE($A$2,H37,D37+1))=MONTH(DATE($A$2,H37,1)),D37+1,0))</f>
        <v>0</v>
      </c>
      <c r="F37" s="29">
        <f>IF(E37=0,0,IF(MONTH(DATE($A$2,H37,E37+1))=MONTH(DATE($A$2,H37,1)),E37+1,0))</f>
        <v>0</v>
      </c>
      <c r="G37" s="30">
        <f>IF(F37=0,0,IF(MONTH(DATE($A$2,H37,F37+1))=MONTH(DATE($A$2,H37,1)),F37+1,0))</f>
        <v>0</v>
      </c>
      <c r="H37" s="31">
        <f>P28+1</f>
        <v>5</v>
      </c>
      <c r="I37" s="11" t="str">
        <f>IF(J37=0,"",WEEKNUM(DATE($A$2,MONTH(J30),J37),21))</f>
        <v/>
      </c>
      <c r="J37" s="27">
        <f>IF(P36=0,0,IF(MONTH(DATE($A$2,P37,P36+1))=MONTH(DATE($A$2,P37,1)),P36+1,0))</f>
        <v>0</v>
      </c>
      <c r="K37" s="28">
        <f>IF(J37=0,0,IF(MONTH(DATE($A$2,P37,J37+1))=MONTH(DATE($A$2,P37,1)),J37+1,0))</f>
        <v>0</v>
      </c>
      <c r="L37" s="28">
        <f>IF(K37=0,0,IF(MONTH(DATE($A$2,P37,K37+1))=MONTH(DATE($A$2,P37,1)),K37+1,0))</f>
        <v>0</v>
      </c>
      <c r="M37" s="28">
        <f>IF(L37=0,0,IF(MONTH(DATE($A$2,P37,L37+1))=MONTH(DATE($A$2,P37,1)),L37+1,0))</f>
        <v>0</v>
      </c>
      <c r="N37" s="29">
        <f>IF(M37=0,0,IF(MONTH(DATE($A$2,P37,M37+1))=MONTH(DATE($A$2,P37,1)),M37+1,0))</f>
        <v>0</v>
      </c>
      <c r="O37" s="30">
        <f>IF(N37=0,0,IF(MONTH(DATE($A$2,P37,N37+1))=MONTH(DATE($A$2,P37,1)),N37+1,0))</f>
        <v>0</v>
      </c>
      <c r="P37" s="31">
        <f>H37+1</f>
        <v>6</v>
      </c>
      <c r="Q37" s="11" t="str">
        <f>IF(R37=0,"",WEEKNUM(DATE($A$2,MONTH(R30),R37),21))</f>
        <v/>
      </c>
      <c r="R37" s="27">
        <f>IF(X36=0,0,IF(MONTH(DATE($A$2,X37,X36+1))=MONTH(DATE($A$2,X37,1)),X36+1,0))</f>
        <v>0</v>
      </c>
      <c r="S37" s="28">
        <f>IF(R37=0,0,IF(MONTH(DATE($A$2,X37,R37+1))=MONTH(DATE($A$2,X37,1)),R37+1,0))</f>
        <v>0</v>
      </c>
      <c r="T37" s="28">
        <f>IF(S37=0,0,IF(MONTH(DATE($A$2,X37,S37+1))=MONTH(DATE($A$2,X37,1)),S37+1,0))</f>
        <v>0</v>
      </c>
      <c r="U37" s="28">
        <f>IF(T37=0,0,IF(MONTH(DATE($A$2,X37,T37+1))=MONTH(DATE($A$2,X37,1)),T37+1,0))</f>
        <v>0</v>
      </c>
      <c r="V37" s="29">
        <f>IF(U37=0,0,IF(MONTH(DATE($A$2,X37,U37+1))=MONTH(DATE($A$2,X37,1)),U37+1,0))</f>
        <v>0</v>
      </c>
      <c r="W37" s="30">
        <f>IF(V37=0,0,IF(MONTH(DATE($A$2,X37,V37+1))=MONTH(DATE($A$2,X37,1)),V37+1,0))</f>
        <v>0</v>
      </c>
      <c r="X37" s="31">
        <f>AF28+1</f>
        <v>11</v>
      </c>
      <c r="Y37" s="11">
        <f>IF(Z37=0,"",WEEKNUM(DATE($A$2,MONTH(Z30),Z37),21))</f>
        <v>1</v>
      </c>
      <c r="Z37" s="14">
        <f>IF(AF36=0,0,IF(MONTH(DATE($A$2,AF37,AF36+1))=MONTH(DATE($A$2,AF37,1)),AF36+1,0))</f>
        <v>30</v>
      </c>
      <c r="AA37" s="15">
        <f>IF(Z37=0,0,IF(MONTH(DATE($A$2,AF37,Z37+1))=MONTH(DATE($A$2,AF37,1)),Z37+1,0))</f>
        <v>31</v>
      </c>
      <c r="AB37" s="28">
        <f>IF(AA37=0,0,IF(MONTH(DATE($A$2,AF37,AA37+1))=MONTH(DATE($A$2,AF37,1)),AA37+1,0))</f>
        <v>0</v>
      </c>
      <c r="AC37" s="28">
        <f>IF(AB37=0,0,IF(MONTH(DATE($A$2,AF37,AB37+1))=MONTH(DATE($A$2,AF37,1)),AB37+1,0))</f>
        <v>0</v>
      </c>
      <c r="AD37" s="29">
        <f>IF(AC37=0,0,IF(MONTH(DATE($A$2,AF37,AC37+1))=MONTH(DATE($A$2,AF37,1)),AC37+1,0))</f>
        <v>0</v>
      </c>
      <c r="AE37" s="30">
        <f>IF(AD37=0,0,IF(MONTH(DATE($A$2,AF37,AD37+1))=MONTH(DATE($A$2,AF37,1)),AD37+1,0))</f>
        <v>0</v>
      </c>
      <c r="AF37" s="31">
        <f>X37+1</f>
        <v>12</v>
      </c>
      <c r="AH37" s="47" t="s">
        <v>11</v>
      </c>
      <c r="AI37" s="36" t="str">
        <f t="shared" ref="AI37" si="324">IF(RIGHT(AI36,1)="w",1,IF(RIGHT(AI36,1)="o",2,IF(RIGHT(AI36,1)="g",3,IF(RIGHT(AI36,1)="b",4,0))))+IF(LEN(AI36)=2,IF(LEFT(AI36,1)="w",10,IF(LEFT(AI36,1)="o",20,IF(LEFT(AI36,1)="g",30,IF(LEFT(AI36,1)="b",40,0)))))&amp;","</f>
        <v>0,</v>
      </c>
      <c r="AJ37" s="35" t="str">
        <f t="shared" ref="AJ37" si="325">IF(RIGHT(AJ36,1)="w",1,IF(RIGHT(AJ36,1)="o",2,IF(RIGHT(AJ36,1)="g",3,IF(RIGHT(AJ36,1)="b",4,0))))+IF(LEN(AJ36)=2,IF(LEFT(AJ36,1)="w",10,IF(LEFT(AJ36,1)="o",20,IF(LEFT(AJ36,1)="g",30,IF(LEFT(AJ36,1)="b",40,0)))))&amp;","</f>
        <v>4,</v>
      </c>
      <c r="AK37" s="35" t="str">
        <f t="shared" ref="AK37" si="326">IF(RIGHT(AK36,1)="w",1,IF(RIGHT(AK36,1)="o",2,IF(RIGHT(AK36,1)="g",3,IF(RIGHT(AK36,1)="b",4,0))))+IF(LEN(AK36)=2,IF(LEFT(AK36,1)="w",10,IF(LEFT(AK36,1)="o",20,IF(LEFT(AK36,1)="g",30,IF(LEFT(AK36,1)="b",40,0)))))&amp;","</f>
        <v>3,</v>
      </c>
      <c r="AL37" s="35" t="str">
        <f t="shared" ref="AL37" si="327">IF(RIGHT(AL36,1)="w",1,IF(RIGHT(AL36,1)="o",2,IF(RIGHT(AL36,1)="g",3,IF(RIGHT(AL36,1)="b",4,0))))+IF(LEN(AL36)=2,IF(LEFT(AL36,1)="w",10,IF(LEFT(AL36,1)="o",20,IF(LEFT(AL36,1)="g",30,IF(LEFT(AL36,1)="b",40,0)))))&amp;","</f>
        <v>0,</v>
      </c>
      <c r="AM37" s="35" t="str">
        <f t="shared" ref="AM37" si="328">IF(RIGHT(AM36,1)="w",1,IF(RIGHT(AM36,1)="o",2,IF(RIGHT(AM36,1)="g",3,IF(RIGHT(AM36,1)="b",4,0))))+IF(LEN(AM36)=2,IF(LEFT(AM36,1)="w",10,IF(LEFT(AM36,1)="o",20,IF(LEFT(AM36,1)="g",30,IF(LEFT(AM36,1)="b",40,0)))))&amp;","</f>
        <v>2,</v>
      </c>
      <c r="AN37" s="35" t="str">
        <f t="shared" ref="AN37" si="329">IF(RIGHT(AN36,1)="w",1,IF(RIGHT(AN36,1)="o",2,IF(RIGHT(AN36,1)="g",3,IF(RIGHT(AN36,1)="b",4,0))))+IF(LEN(AN36)=2,IF(LEFT(AN36,1)="w",10,IF(LEFT(AN36,1)="o",20,IF(LEFT(AN36,1)="g",30,IF(LEFT(AN36,1)="b",40,0)))))&amp;","</f>
        <v>0,</v>
      </c>
      <c r="AO37" s="35" t="str">
        <f t="shared" ref="AO37" si="330">IF(RIGHT(AO36,1)="w",1,IF(RIGHT(AO36,1)="o",2,IF(RIGHT(AO36,1)="g",3,IF(RIGHT(AO36,1)="b",4,0))))+IF(LEN(AO36)=2,IF(LEFT(AO36,1)="w",10,IF(LEFT(AO36,1)="o",20,IF(LEFT(AO36,1)="g",30,IF(LEFT(AO36,1)="b",40,0)))))&amp;","</f>
        <v>0,</v>
      </c>
      <c r="AP37" s="35" t="str">
        <f t="shared" ref="AP37" si="331">IF(RIGHT(AP36,1)="w",1,IF(RIGHT(AP36,1)="o",2,IF(RIGHT(AP36,1)="g",3,IF(RIGHT(AP36,1)="b",4,0))))+IF(LEN(AP36)=2,IF(LEFT(AP36,1)="w",10,IF(LEFT(AP36,1)="o",20,IF(LEFT(AP36,1)="g",30,IF(LEFT(AP36,1)="b",40,0)))))&amp;","</f>
        <v>0,</v>
      </c>
      <c r="AQ37" s="35" t="str">
        <f t="shared" ref="AQ37" si="332">IF(RIGHT(AQ36,1)="w",1,IF(RIGHT(AQ36,1)="o",2,IF(RIGHT(AQ36,1)="g",3,IF(RIGHT(AQ36,1)="b",4,0))))+IF(LEN(AQ36)=2,IF(LEFT(AQ36,1)="w",10,IF(LEFT(AQ36,1)="o",20,IF(LEFT(AQ36,1)="g",30,IF(LEFT(AQ36,1)="b",40,0)))))&amp;","</f>
        <v>0,</v>
      </c>
      <c r="AR37" s="35" t="str">
        <f t="shared" ref="AR37" si="333">IF(RIGHT(AR36,1)="w",1,IF(RIGHT(AR36,1)="o",2,IF(RIGHT(AR36,1)="g",3,IF(RIGHT(AR36,1)="b",4,0))))+IF(LEN(AR36)=2,IF(LEFT(AR36,1)="w",10,IF(LEFT(AR36,1)="o",20,IF(LEFT(AR36,1)="g",30,IF(LEFT(AR36,1)="b",40,0)))))&amp;","</f>
        <v>1,</v>
      </c>
      <c r="AS37" s="35" t="str">
        <f t="shared" ref="AS37" si="334">IF(RIGHT(AS36,1)="w",1,IF(RIGHT(AS36,1)="o",2,IF(RIGHT(AS36,1)="g",3,IF(RIGHT(AS36,1)="b",4,0))))+IF(LEN(AS36)=2,IF(LEFT(AS36,1)="w",10,IF(LEFT(AS36,1)="o",20,IF(LEFT(AS36,1)="g",30,IF(LEFT(AS36,1)="b",40,0)))))&amp;","</f>
        <v>0,</v>
      </c>
      <c r="AT37" s="35" t="str">
        <f t="shared" ref="AT37" si="335">IF(RIGHT(AT36,1)="w",1,IF(RIGHT(AT36,1)="o",2,IF(RIGHT(AT36,1)="g",3,IF(RIGHT(AT36,1)="b",4,0))))+IF(LEN(AT36)=2,IF(LEFT(AT36,1)="w",10,IF(LEFT(AT36,1)="o",20,IF(LEFT(AT36,1)="g",30,IF(LEFT(AT36,1)="b",40,0)))))&amp;","</f>
        <v>0,</v>
      </c>
      <c r="AU37" s="35" t="str">
        <f t="shared" ref="AU37" si="336">IF(RIGHT(AU36,1)="w",1,IF(RIGHT(AU36,1)="o",2,IF(RIGHT(AU36,1)="g",3,IF(RIGHT(AU36,1)="b",4,0))))+IF(LEN(AU36)=2,IF(LEFT(AU36,1)="w",10,IF(LEFT(AU36,1)="o",20,IF(LEFT(AU36,1)="g",30,IF(LEFT(AU36,1)="b",40,0)))))&amp;","</f>
        <v>0,</v>
      </c>
      <c r="AV37" s="35" t="str">
        <f t="shared" ref="AV37" si="337">IF(RIGHT(AV36,1)="w",1,IF(RIGHT(AV36,1)="o",2,IF(RIGHT(AV36,1)="g",3,IF(RIGHT(AV36,1)="b",4,0))))+IF(LEN(AV36)=2,IF(LEFT(AV36,1)="w",10,IF(LEFT(AV36,1)="o",20,IF(LEFT(AV36,1)="g",30,IF(LEFT(AV36,1)="b",40,0)))))&amp;","</f>
        <v>0,</v>
      </c>
      <c r="AW37" s="35" t="str">
        <f t="shared" ref="AW37" si="338">IF(RIGHT(AW36,1)="w",1,IF(RIGHT(AW36,1)="o",2,IF(RIGHT(AW36,1)="g",3,IF(RIGHT(AW36,1)="b",4,0))))+IF(LEN(AW36)=2,IF(LEFT(AW36,1)="w",10,IF(LEFT(AW36,1)="o",20,IF(LEFT(AW36,1)="g",30,IF(LEFT(AW36,1)="b",40,0)))))&amp;","</f>
        <v>0,</v>
      </c>
      <c r="AX37" s="35" t="str">
        <f t="shared" ref="AX37" si="339">IF(RIGHT(AX36,1)="w",1,IF(RIGHT(AX36,1)="o",2,IF(RIGHT(AX36,1)="g",3,IF(RIGHT(AX36,1)="b",4,0))))+IF(LEN(AX36)=2,IF(LEFT(AX36,1)="w",10,IF(LEFT(AX36,1)="o",20,IF(LEFT(AX36,1)="g",30,IF(LEFT(AX36,1)="b",40,0)))))&amp;","</f>
        <v>0,</v>
      </c>
      <c r="AY37" s="35" t="str">
        <f t="shared" ref="AY37" si="340">IF(RIGHT(AY36,1)="w",1,IF(RIGHT(AY36,1)="o",2,IF(RIGHT(AY36,1)="g",3,IF(RIGHT(AY36,1)="b",4,0))))+IF(LEN(AY36)=2,IF(LEFT(AY36,1)="w",10,IF(LEFT(AY36,1)="o",20,IF(LEFT(AY36,1)="g",30,IF(LEFT(AY36,1)="b",40,0)))))&amp;","</f>
        <v>3,</v>
      </c>
      <c r="AZ37" s="35" t="str">
        <f t="shared" ref="AZ37" si="341">IF(RIGHT(AZ36,1)="w",1,IF(RIGHT(AZ36,1)="o",2,IF(RIGHT(AZ36,1)="g",3,IF(RIGHT(AZ36,1)="b",4,0))))+IF(LEN(AZ36)=2,IF(LEFT(AZ36,1)="w",10,IF(LEFT(AZ36,1)="o",20,IF(LEFT(AZ36,1)="g",30,IF(LEFT(AZ36,1)="b",40,0)))))&amp;","</f>
        <v>0,</v>
      </c>
      <c r="BA37" s="35" t="str">
        <f t="shared" ref="BA37" si="342">IF(RIGHT(BA36,1)="w",1,IF(RIGHT(BA36,1)="o",2,IF(RIGHT(BA36,1)="g",3,IF(RIGHT(BA36,1)="b",4,0))))+IF(LEN(BA36)=2,IF(LEFT(BA36,1)="w",10,IF(LEFT(BA36,1)="o",20,IF(LEFT(BA36,1)="g",30,IF(LEFT(BA36,1)="b",40,0)))))&amp;","</f>
        <v>0,</v>
      </c>
      <c r="BB37" s="35" t="str">
        <f t="shared" ref="BB37" si="343">IF(RIGHT(BB36,1)="w",1,IF(RIGHT(BB36,1)="o",2,IF(RIGHT(BB36,1)="g",3,IF(RIGHT(BB36,1)="b",4,0))))+IF(LEN(BB36)=2,IF(LEFT(BB36,1)="w",10,IF(LEFT(BB36,1)="o",20,IF(LEFT(BB36,1)="g",30,IF(LEFT(BB36,1)="b",40,0)))))&amp;","</f>
        <v>0,</v>
      </c>
      <c r="BC37" s="35" t="str">
        <f t="shared" ref="BC37" si="344">IF(RIGHT(BC36,1)="w",1,IF(RIGHT(BC36,1)="o",2,IF(RIGHT(BC36,1)="g",3,IF(RIGHT(BC36,1)="b",4,0))))+IF(LEN(BC36)=2,IF(LEFT(BC36,1)="w",10,IF(LEFT(BC36,1)="o",20,IF(LEFT(BC36,1)="g",30,IF(LEFT(BC36,1)="b",40,0)))))&amp;","</f>
        <v>0,</v>
      </c>
      <c r="BD37" s="35" t="str">
        <f t="shared" ref="BD37" si="345">IF(RIGHT(BD36,1)="w",1,IF(RIGHT(BD36,1)="o",2,IF(RIGHT(BD36,1)="g",3,IF(RIGHT(BD36,1)="b",4,0))))+IF(LEN(BD36)=2,IF(LEFT(BD36,1)="w",10,IF(LEFT(BD36,1)="o",20,IF(LEFT(BD36,1)="g",30,IF(LEFT(BD36,1)="b",40,0)))))&amp;","</f>
        <v>0,</v>
      </c>
      <c r="BE37" s="35" t="str">
        <f t="shared" ref="BE37" si="346">IF(RIGHT(BE36,1)="w",1,IF(RIGHT(BE36,1)="o",2,IF(RIGHT(BE36,1)="g",3,IF(RIGHT(BE36,1)="b",4,0))))+IF(LEN(BE36)=2,IF(LEFT(BE36,1)="w",10,IF(LEFT(BE36,1)="o",20,IF(LEFT(BE36,1)="g",30,IF(LEFT(BE36,1)="b",40,0)))))&amp;","</f>
        <v>0,</v>
      </c>
      <c r="BF37" s="35" t="str">
        <f t="shared" ref="BF37" si="347">IF(RIGHT(BF36,1)="w",1,IF(RIGHT(BF36,1)="o",2,IF(RIGHT(BF36,1)="g",3,IF(RIGHT(BF36,1)="b",4,0))))+IF(LEN(BF36)=2,IF(LEFT(BF36,1)="w",10,IF(LEFT(BF36,1)="o",20,IF(LEFT(BF36,1)="g",30,IF(LEFT(BF36,1)="b",40,0)))))&amp;","</f>
        <v>1,</v>
      </c>
      <c r="BG37" s="35" t="str">
        <f t="shared" ref="BG37" si="348">IF(RIGHT(BG36,1)="w",1,IF(RIGHT(BG36,1)="o",2,IF(RIGHT(BG36,1)="g",3,IF(RIGHT(BG36,1)="b",4,0))))+IF(LEN(BG36)=2,IF(LEFT(BG36,1)="w",10,IF(LEFT(BG36,1)="o",20,IF(LEFT(BG36,1)="g",30,IF(LEFT(BG36,1)="b",40,0)))))&amp;","</f>
        <v>0,</v>
      </c>
      <c r="BH37" s="35" t="str">
        <f t="shared" ref="BH37" si="349">IF(RIGHT(BH36,1)="w",1,IF(RIGHT(BH36,1)="o",2,IF(RIGHT(BH36,1)="g",3,IF(RIGHT(BH36,1)="b",4,0))))+IF(LEN(BH36)=2,IF(LEFT(BH36,1)="w",10,IF(LEFT(BH36,1)="o",20,IF(LEFT(BH36,1)="g",30,IF(LEFT(BH36,1)="b",40,0)))))&amp;","</f>
        <v>0,</v>
      </c>
      <c r="BI37" s="35" t="str">
        <f t="shared" ref="BI37" si="350">IF(RIGHT(BI36,1)="w",1,IF(RIGHT(BI36,1)="o",2,IF(RIGHT(BI36,1)="g",3,IF(RIGHT(BI36,1)="b",4,0))))+IF(LEN(BI36)=2,IF(LEFT(BI36,1)="w",10,IF(LEFT(BI36,1)="o",20,IF(LEFT(BI36,1)="g",30,IF(LEFT(BI36,1)="b",40,0)))))&amp;","</f>
        <v>2,</v>
      </c>
      <c r="BJ37" s="35" t="str">
        <f t="shared" ref="BJ37" si="351">IF(RIGHT(BJ36,1)="w",1,IF(RIGHT(BJ36,1)="o",2,IF(RIGHT(BJ36,1)="g",3,IF(RIGHT(BJ36,1)="b",4,0))))+IF(LEN(BJ36)=2,IF(LEFT(BJ36,1)="w",10,IF(LEFT(BJ36,1)="o",20,IF(LEFT(BJ36,1)="g",30,IF(LEFT(BJ36,1)="b",40,0)))))&amp;","</f>
        <v>0,</v>
      </c>
      <c r="BK37" s="35" t="str">
        <f t="shared" ref="BK37" si="352">IF(RIGHT(BK36,1)="w",1,IF(RIGHT(BK36,1)="o",2,IF(RIGHT(BK36,1)="g",3,IF(RIGHT(BK36,1)="b",4,0))))+IF(LEN(BK36)=2,IF(LEFT(BK36,1)="w",10,IF(LEFT(BK36,1)="o",20,IF(LEFT(BK36,1)="g",30,IF(LEFT(BK36,1)="b",40,0)))))&amp;","</f>
        <v>0,</v>
      </c>
      <c r="BL37" s="35" t="str">
        <f t="shared" ref="BL37" si="353">IF(RIGHT(BL36,1)="w",1,IF(RIGHT(BL36,1)="o",2,IF(RIGHT(BL36,1)="g",3,IF(RIGHT(BL36,1)="b",4,0))))+IF(LEN(BL36)=2,IF(LEFT(BL36,1)="w",10,IF(LEFT(BL36,1)="o",20,IF(LEFT(BL36,1)="g",30,IF(LEFT(BL36,1)="b",40,0)))))&amp;","</f>
        <v>4,</v>
      </c>
      <c r="BM37" s="37" t="str">
        <f t="shared" ref="BM37" si="354">IF(RIGHT(BM36,1)="w",1,IF(RIGHT(BM36,1)="o",2,IF(RIGHT(BM36,1)="g",3,IF(RIGHT(BM36,1)="b",4,0))))+IF(LEN(BM36)=2,IF(LEFT(BM36,1)="w",10,IF(LEFT(BM36,1)="o",20,IF(LEFT(BM36,1)="g",30,IF(LEFT(BM36,1)="b",40,0)))))&amp;","</f>
        <v>3,</v>
      </c>
      <c r="BN37" s="35" t="s">
        <v>34</v>
      </c>
      <c r="BO37" s="74" t="str">
        <f>"{"&amp;AI37&amp;AJ37&amp;AK37&amp;AL37&amp;AM37&amp;AN37&amp;AO37&amp;AP37&amp;AQ37&amp;AR37&amp;AS37&amp;AT37&amp;AU37&amp;AV37&amp;AW37&amp;AX37&amp;AY37&amp;AZ37&amp;BA37&amp;BB37&amp;BC37&amp;BD37&amp;BE37&amp;BF37&amp;BG37&amp;BH37&amp;BI37&amp;BJ37&amp;BK37&amp;BL37&amp;LEFT(BM37,1)&amp;BN37</f>
        <v>{0,4,3,0,2,0,0,0,0,1,0,0,0,0,0,0,3,0,0,0,0,0,0,1,0,0,2,0,0,4,3}};  // dec</v>
      </c>
    </row>
    <row r="39" spans="1:67" x14ac:dyDescent="0.25">
      <c r="AI39" s="48" t="str">
        <f>"#define JAAR " &amp;TEXT($A$2,"0000")&amp; "           // Het jaar van de afvalkalender"</f>
        <v>#define JAAR 2024           // Het jaar van de afvalkalender</v>
      </c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59"/>
      <c r="BD39" s="59"/>
      <c r="BE39" s="60"/>
      <c r="BF39" s="33" t="s">
        <v>12</v>
      </c>
    </row>
    <row r="40" spans="1:67" x14ac:dyDescent="0.25">
      <c r="A40" s="2"/>
      <c r="AI40" s="58" t="str">
        <f>"const int afval[13][31] = { // dit is de afvalkalender van "&amp;$W$11&amp;" met per rij de 31 dagen"</f>
        <v>const int afval[13][31] = { // dit is de afvalkalender van 2024 met per rij de 31 dagen</v>
      </c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E40" s="62"/>
      <c r="BF40" s="2"/>
    </row>
    <row r="41" spans="1:67" x14ac:dyDescent="0.25">
      <c r="A41" s="2"/>
      <c r="AH41" s="2">
        <v>12</v>
      </c>
      <c r="AI41" s="58" t="str">
        <f>BO9</f>
        <v>{0,0,0,4,3,0,0,0,0,0,0,1,0,2,0,0,0,0,3,0,0,0,0,0,0,0,1,0,0,0,0},  // dec</v>
      </c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E41" s="61"/>
    </row>
    <row r="42" spans="1:67" x14ac:dyDescent="0.25">
      <c r="A42" s="2"/>
      <c r="AH42" s="34">
        <v>1</v>
      </c>
      <c r="AI42" s="50" t="str">
        <f>BO13</f>
        <v>{0,34,0,2,0,0,0,0,1,0,0,0,0,0,0,3,0,0,0,0,0,0,1,0,2,0,0,0,4,3,0},  // jan</v>
      </c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E42" s="61"/>
    </row>
    <row r="43" spans="1:67" x14ac:dyDescent="0.25">
      <c r="A43" s="2"/>
      <c r="AH43" s="34">
        <v>2</v>
      </c>
      <c r="AI43" s="50" t="str">
        <f>BO15</f>
        <v>{0,0,0,0,0,1,0,0,0,0,0,0,3,0,2,0,0,0,0,1,0,0,0,0,0,4,3,0,0,0,0},  // feb</v>
      </c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E43" s="62"/>
    </row>
    <row r="44" spans="1:67" x14ac:dyDescent="0.25">
      <c r="AH44" s="34">
        <v>3</v>
      </c>
      <c r="AI44" s="50" t="str">
        <f>BO22</f>
        <v>{0,0,0,0,1,0,2,0,0,0,0,3,0,0,0,0,0,0,1,0,0,0,0,0,4,3,0,2,0,0,0},  // mrt</v>
      </c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E44" s="62"/>
    </row>
    <row r="45" spans="1:67" x14ac:dyDescent="0.25">
      <c r="AH45" s="34">
        <v>4</v>
      </c>
      <c r="AI45" s="50" t="str">
        <f>BO24</f>
        <v>{0,1,0,0,0,0,0,0,3,0,0,0,0,0,0,1,0,2,0,0,0,4,3,0,0,0,0,0,0,1,0},  // apr</v>
      </c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E45" s="62"/>
    </row>
    <row r="46" spans="1:67" x14ac:dyDescent="0.25">
      <c r="AH46" s="34">
        <v>5</v>
      </c>
      <c r="AI46" s="50" t="str">
        <f>BO31</f>
        <v>{0,0,0,0,0,0,3,2,0,0,0,0,0,1,0,0,0,0,0,0,34,0,0,0,0,0,0,1,0,2,0},  // mei</v>
      </c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E46" s="62"/>
    </row>
    <row r="47" spans="1:67" x14ac:dyDescent="0.25">
      <c r="AH47" s="34">
        <v>6</v>
      </c>
      <c r="AI47" s="50" t="str">
        <f>BO33</f>
        <v>{0,0,0,3,0,0,0,0,0,0,1,0,0,0,0,0,4,3,0,2,0,0,0,0,1,0,0,0,0,0,0},  // jun</v>
      </c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E47" s="62"/>
    </row>
    <row r="48" spans="1:67" x14ac:dyDescent="0.25">
      <c r="AH48" s="34">
        <v>7</v>
      </c>
      <c r="AI48" s="50" t="str">
        <f>BO17</f>
        <v>{0,3,0,0,0,0,0,0,1,0,2,0,0,0,4,3,0,0,0,0,0,0,1,0,0,0,0,0,0,3,0},  // jul</v>
      </c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E48" s="62"/>
    </row>
    <row r="49" spans="34:57" x14ac:dyDescent="0.25">
      <c r="AH49" s="34">
        <v>8</v>
      </c>
      <c r="AI49" s="50" t="str">
        <f>BO19</f>
        <v>{2,0,0,0,0,1,0,0,0,0,0,4,3,0,0,0,0,0,0,1,0,2,0,0,0,0,3,0,0,0,0},  // aug</v>
      </c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E49" s="62"/>
    </row>
    <row r="50" spans="34:57" x14ac:dyDescent="0.25">
      <c r="AH50" s="34">
        <v>9</v>
      </c>
      <c r="AI50" s="50" t="str">
        <f>BO26</f>
        <v>{0,0,1,0,0,0,0,0,4,3,0,2,0,0,0,0,1,0,0,0,0,0,0,3,0,0,0,0,0,0,0},  // sep</v>
      </c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1"/>
      <c r="BA50" s="51"/>
      <c r="BB50" s="51"/>
      <c r="BE50" s="62"/>
    </row>
    <row r="51" spans="34:57" x14ac:dyDescent="0.25">
      <c r="AH51" s="34">
        <v>10</v>
      </c>
      <c r="AI51" s="50" t="str">
        <f>BO28</f>
        <v>{1,0,2,0,0,0,4,3,0,0,0,0,0,0,1,0,0,0,0,0,0,3,0,2,0,0,0,0,1,0,0},  // okt</v>
      </c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51"/>
      <c r="BB51" s="51"/>
      <c r="BE51" s="62"/>
    </row>
    <row r="52" spans="34:57" x14ac:dyDescent="0.25">
      <c r="AH52" s="34">
        <v>11</v>
      </c>
      <c r="AI52" s="50" t="str">
        <f>BO35</f>
        <v>{0,0,0,4,3,0,0,0,0,0,0,1,0,2,0,0,0,0,3,0,0,0,0,0,0,1,0,0,0,0,0},  // nov</v>
      </c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E52" s="62"/>
    </row>
    <row r="53" spans="34:57" x14ac:dyDescent="0.25">
      <c r="AH53" s="34">
        <v>12</v>
      </c>
      <c r="AI53" s="52" t="str">
        <f>BO37</f>
        <v>{0,4,3,0,2,0,0,0,0,1,0,0,0,0,0,0,3,0,0,0,0,0,0,1,0,0,2,0,0,4,3}};  // dec</v>
      </c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  <c r="BB53" s="53"/>
      <c r="BC53" s="63"/>
      <c r="BD53" s="63"/>
      <c r="BE53" s="64"/>
    </row>
    <row r="54" spans="34:57" x14ac:dyDescent="0.25">
      <c r="AI54" s="33"/>
    </row>
  </sheetData>
  <mergeCells count="10">
    <mergeCell ref="A2:B2"/>
    <mergeCell ref="C2:H5"/>
    <mergeCell ref="C6:H8"/>
    <mergeCell ref="G11:K11"/>
    <mergeCell ref="W11:AA11"/>
    <mergeCell ref="AS2:AT2"/>
    <mergeCell ref="AS3:AT3"/>
    <mergeCell ref="AS4:AT4"/>
    <mergeCell ref="AS5:AT5"/>
    <mergeCell ref="AA1:AE1"/>
  </mergeCells>
  <pageMargins left="0.23" right="0.17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Brinkman</dc:creator>
  <cp:lastModifiedBy>Jeroen Brinkman</cp:lastModifiedBy>
  <cp:lastPrinted>2022-12-15T08:49:26Z</cp:lastPrinted>
  <dcterms:created xsi:type="dcterms:W3CDTF">2018-12-14T09:01:34Z</dcterms:created>
  <dcterms:modified xsi:type="dcterms:W3CDTF">2024-01-01T20:42:08Z</dcterms:modified>
</cp:coreProperties>
</file>