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ast-my.sharepoint.com/personal/rvalceschini_astrocast_com/Documents/Documents/Projects/02 - CSNO projects/03 - AstroTracker/AstroTracker/hardware/AstroTracker_v06/"/>
    </mc:Choice>
  </mc:AlternateContent>
  <xr:revisionPtr revIDLastSave="395" documentId="8_{FDC49BD8-AC46-4FC1-8A58-E114E5354CC0}" xr6:coauthVersionLast="47" xr6:coauthVersionMax="47" xr10:uidLastSave="{D3D9FED8-9E56-4D64-B8C3-1E21F8BE1701}"/>
  <bookViews>
    <workbookView xWindow="-120" yWindow="-120" windowWidth="38640" windowHeight="21240" xr2:uid="{2953DA23-4CED-4E10-9213-1589ED0731DD}"/>
  </bookViews>
  <sheets>
    <sheet name="astrotracker_bom" sheetId="2" r:id="rId1"/>
  </sheets>
  <definedNames>
    <definedName name="ExternalData_1" localSheetId="0" hidden="1">astrotracker_bom!$A$1:$J$27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2" l="1"/>
  <c r="I2" i="2"/>
  <c r="I3" i="2"/>
  <c r="I4" i="2"/>
  <c r="I5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9720294-4CD2-49BB-A686-A06E79889152}" keepAlive="1" name="Query - astrotracker_bom" description="Connection to the 'astrotracker_bom' query in the workbook." type="5" refreshedVersion="8" background="1" saveData="1">
    <dbPr connection="Provider=Microsoft.Mashup.OleDb.1;Data Source=$Workbook$;Location=astrotracker_bom;Extended Properties=&quot;&quot;" command="SELECT * FROM [astrotracker_bom]"/>
  </connection>
</connections>
</file>

<file path=xl/sharedStrings.xml><?xml version="1.0" encoding="utf-8"?>
<sst xmlns="http://schemas.openxmlformats.org/spreadsheetml/2006/main" count="183" uniqueCount="119">
  <si>
    <t>Designator</t>
  </si>
  <si>
    <t>Value</t>
  </si>
  <si>
    <t>Manufacturer</t>
  </si>
  <si>
    <t>Description</t>
  </si>
  <si>
    <t>Package</t>
  </si>
  <si>
    <t>Quantity</t>
  </si>
  <si>
    <t>Link</t>
  </si>
  <si>
    <t>U1</t>
  </si>
  <si>
    <t/>
  </si>
  <si>
    <t>U2</t>
  </si>
  <si>
    <t>ublox</t>
  </si>
  <si>
    <t>ublox GNSS receiver</t>
  </si>
  <si>
    <t>U3</t>
  </si>
  <si>
    <t xml:space="preserve">AST50147-00 </t>
  </si>
  <si>
    <t>Astrocast</t>
  </si>
  <si>
    <t>U4</t>
  </si>
  <si>
    <t>AST50127-00</t>
  </si>
  <si>
    <t>1uF</t>
  </si>
  <si>
    <t>10uF</t>
  </si>
  <si>
    <t>2.2k</t>
  </si>
  <si>
    <t>Vishay</t>
  </si>
  <si>
    <t>R6,R7</t>
  </si>
  <si>
    <t>22</t>
  </si>
  <si>
    <t>D1</t>
  </si>
  <si>
    <t xml:space="preserve">VLMG1300-GS08 </t>
  </si>
  <si>
    <t>Yellow LED 20mA 0603 (1608 Metric)  Thick Film</t>
  </si>
  <si>
    <t xml:space="preserve">SI2329DS-T1-GE3 </t>
  </si>
  <si>
    <t>SI2329DS</t>
  </si>
  <si>
    <t>P-Channel 8V 6A STO-23</t>
  </si>
  <si>
    <t>SOT-23</t>
  </si>
  <si>
    <t>Q2</t>
  </si>
  <si>
    <t xml:space="preserve">SI2342DS-T1-GE3 </t>
  </si>
  <si>
    <t>SI2342DS</t>
  </si>
  <si>
    <t>N-Channel 8V 6A STO-23</t>
  </si>
  <si>
    <t>1uF 10% 25V Ceramic Capacitor X6S 0603 (1608 Metric)</t>
  </si>
  <si>
    <t>10uF 10% 10V Ceramic Capacitor X6S 0603 (1608 Metric)</t>
  </si>
  <si>
    <t>2.2 kOhms 1% 0.01W, 1/10W Chip Resistor 0603 (1608 Metric)  Thick Film</t>
  </si>
  <si>
    <t>22 Ohms 1% 0.01W, 1/10W Chip Resistor 0603 (1608 Metric)  Thick Film</t>
  </si>
  <si>
    <t>Manufacturer reference</t>
  </si>
  <si>
    <t>0603</t>
  </si>
  <si>
    <t>SMD module</t>
  </si>
  <si>
    <t>Through hole pin</t>
  </si>
  <si>
    <t>SMD</t>
  </si>
  <si>
    <t>Astrocast antenna patch</t>
  </si>
  <si>
    <t>Astronode S</t>
  </si>
  <si>
    <t>N.A.</t>
  </si>
  <si>
    <t>J1</t>
  </si>
  <si>
    <t>U6</t>
  </si>
  <si>
    <t>R12</t>
  </si>
  <si>
    <t>1M</t>
  </si>
  <si>
    <t>1 MOhms 1% 0.01W, 1/10W Chip Resistor 0603 (1608 Metric)  Thick Film</t>
  </si>
  <si>
    <t>Nano-Power System Timer With Watchdog Function</t>
  </si>
  <si>
    <t>TPL5010</t>
  </si>
  <si>
    <t>Texas Instruments</t>
  </si>
  <si>
    <t>https://www.ti.com/lit/ds/symlink/tpl5010.pdf</t>
  </si>
  <si>
    <t>Microchip</t>
  </si>
  <si>
    <t>MCP1700-3302E_SOT23</t>
  </si>
  <si>
    <t>Low Quiescent Current LDO</t>
  </si>
  <si>
    <t>https://ww1.microchip.com/downloads/en/DeviceDoc/MCP1700-Low-Quiescent-Current-LDO-20001826E.pdf</t>
  </si>
  <si>
    <t>C8</t>
  </si>
  <si>
    <t>0.1uF</t>
  </si>
  <si>
    <t>MAX-M10S</t>
  </si>
  <si>
    <t>https://www.digikey.ch/de/products/detail/u-blox/MAX-M10S-00B/15712906</t>
  </si>
  <si>
    <t>100k</t>
  </si>
  <si>
    <t>R11</t>
  </si>
  <si>
    <t>Q1,Q3</t>
  </si>
  <si>
    <t>MBR0530</t>
  </si>
  <si>
    <t>SOD-123-2</t>
  </si>
  <si>
    <t>https://www.mouser.ch/ProductDetail/onsemi-Fairchild/MBR0530?qs=VOMQJJE%252BBNniwJKcE3T43Q%3D%3D</t>
  </si>
  <si>
    <t xml:space="preserve">Schottky Dioden &amp; Gleichrichter Schottky diode 30V/0.5A </t>
  </si>
  <si>
    <t xml:space="preserve">Onsemi / Fairchild </t>
  </si>
  <si>
    <t>J2</t>
  </si>
  <si>
    <t>U7</t>
  </si>
  <si>
    <t>https://www.mouser.ch/ProductDetail/Diptronics/MPTFP2-V-T-R?qs=sGAEpiMZZMsqIr59i2oRckjEZjc1TSZQ1WwpmngjOl0%3D</t>
  </si>
  <si>
    <t>SW2</t>
  </si>
  <si>
    <t>Diptronics</t>
  </si>
  <si>
    <t xml:space="preserve">MPTFP2-V-T/R </t>
  </si>
  <si>
    <t>Tactile Switches</t>
  </si>
  <si>
    <t>R1,R2,R14</t>
  </si>
  <si>
    <t>D2</t>
  </si>
  <si>
    <t>C1,C2,C3,C13</t>
  </si>
  <si>
    <t>Molex</t>
  </si>
  <si>
    <t xml:space="preserve">47346-0001 </t>
  </si>
  <si>
    <t>USB Connectors MICRO USB B RECPT BTTM MOUNT ASSY</t>
  </si>
  <si>
    <t>https://www.mouser.ch/ProductDetail/Molex/47346-0001?qs=c2CV6XM0DweJBWaSeyWeCw%3D%3D</t>
  </si>
  <si>
    <t>SparkFun Accessories JST Right Angle Connector - White</t>
  </si>
  <si>
    <t>https://www.mouser.ch/ProductDetail/SparkFun/PRT-08612?qs=WyAARYrbSnbBv6rnEOuhcA%3D%3D</t>
  </si>
  <si>
    <t>SparkFun</t>
  </si>
  <si>
    <t xml:space="preserve">PRT-08612 </t>
  </si>
  <si>
    <t>Y1</t>
  </si>
  <si>
    <t>C10,C11</t>
  </si>
  <si>
    <t>22pF</t>
  </si>
  <si>
    <t>C4,C6,C7,C12,C14,C15</t>
  </si>
  <si>
    <t>Abracon</t>
  </si>
  <si>
    <t xml:space="preserve">ABS07-32.768KHZ-T </t>
  </si>
  <si>
    <t xml:space="preserve">Crystals 32.768K HZ 12.5PF SMD </t>
  </si>
  <si>
    <t>https://www.mouser.ch/ProductDetail/ABRACON/ABS07-32.768KHZ-T?qs=3SpAxaLJ01g8GJWeO3sA3Q%3D%3D</t>
  </si>
  <si>
    <t>C16,C19,C20</t>
  </si>
  <si>
    <t>C17,C18</t>
  </si>
  <si>
    <t>100pF</t>
  </si>
  <si>
    <t xml:space="preserve">GRF6011 </t>
  </si>
  <si>
    <t>Guerrilla RF</t>
  </si>
  <si>
    <t xml:space="preserve">RF Switch ICs .1-3.8GHz SPDT IL .43dB </t>
  </si>
  <si>
    <t>https://www.mouser.ch/ProductDetail/Guerrilla-RF/GRF6011?qs=YCa%2FAAYMW03B6wCBu6EtGA%3D%3D</t>
  </si>
  <si>
    <t>100 kOhms 1% 0.01W, 1/10W Chip Resistor 0603 (1608 Metric)  Thick Film</t>
  </si>
  <si>
    <t>0.1uF 10% 25V Ceramic Capacitor X6S 0603 (1608 Metric)</t>
  </si>
  <si>
    <t>22pF 10% 25V Ceramic Capacitor X6S 0603 (1608 Metric)</t>
  </si>
  <si>
    <t>100pF 10% 16V Ceramic Capacitor X7R 0402 (1005 Metric)</t>
  </si>
  <si>
    <t>Unit cost</t>
  </si>
  <si>
    <t>Total cost</t>
  </si>
  <si>
    <t>U5</t>
  </si>
  <si>
    <t>ATSAMD21G18A-M</t>
  </si>
  <si>
    <t>SAMD21 MCU</t>
  </si>
  <si>
    <t>https://www.mouser.ch/ProductDetail/Microchip-Technology-Atmel/ATSAMD21G18A-MUT?qs=KLFHFgXTQiDo7jS6LIAbqg%3D%3D</t>
  </si>
  <si>
    <t>R3,R4,R9,R10,R13</t>
  </si>
  <si>
    <t>47k</t>
  </si>
  <si>
    <t>47 kOhms 1% 0.01W, 1/10W Chip Resistor 0603 (1608 Metric)  Thick Film</t>
  </si>
  <si>
    <t>27pF</t>
  </si>
  <si>
    <t>27pF 10% 16V Ceramic Capacitor X7R 0402 (1005 Metric)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</si>
</sst>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20"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CEA3C1A1-FC4D-4D56-948D-607D5CDD42AD}" autoFormatId="16" applyNumberFormats="0" applyBorderFormats="0" applyFontFormats="0" applyPatternFormats="0" applyAlignmentFormats="0" applyWidthHeightFormats="0">
  <queryTableRefresh nextId="13">
    <queryTableFields count="10">
      <queryTableField id="1" name="Designator" tableColumnId="1"/>
      <queryTableField id="5" name="Manufacturer" tableColumnId="3"/>
      <queryTableField id="4" dataBound="0" tableColumnId="4"/>
      <queryTableField id="10" dataBound="0" tableColumnId="10"/>
      <queryTableField id="6" name="Description" tableColumnId="6"/>
      <queryTableField id="7" name="Package" tableColumnId="7"/>
      <queryTableField id="8" name="Quantity" tableColumnId="8"/>
      <queryTableField id="11" dataBound="0" tableColumnId="2"/>
      <queryTableField id="12" dataBound="0" tableColumnId="5"/>
      <queryTableField id="9" name="Link" tableColumnId="9"/>
    </queryTableFields>
    <queryTableDeletedFields count="3">
      <deletedField name="Value"/>
      <deletedField name="Comment"/>
      <deletedField name="Astrocast number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77E32A-43E1-4F4B-B63B-CD7D2E59E410}" name="astrotracker_bom" displayName="astrotracker_bom" ref="A1:J27" tableType="queryTable" totalsRowShown="0">
  <autoFilter ref="A1:J27" xr:uid="{CC77E32A-43E1-4F4B-B63B-CD7D2E59E410}"/>
  <tableColumns count="10">
    <tableColumn id="1" xr3:uid="{6B4C6E07-67EA-46B5-B0F6-28FF8FB30AD3}" uniqueName="1" name="Designator" queryTableFieldId="1" dataDxfId="19" totalsRowDxfId="18"/>
    <tableColumn id="3" xr3:uid="{F3903532-9034-413E-A8E1-1EF28CF596AC}" uniqueName="3" name="Manufacturer" queryTableFieldId="5" dataDxfId="17" totalsRowDxfId="16"/>
    <tableColumn id="4" xr3:uid="{F5A8BA91-243D-4FE0-B36C-2098C03EA765}" uniqueName="4" name="Manufacturer reference" queryTableFieldId="4" dataDxfId="15" totalsRowDxfId="14"/>
    <tableColumn id="10" xr3:uid="{80610500-2C33-4ED7-958E-5D1ECCF6BB8A}" uniqueName="10" name="Value" queryTableFieldId="10" dataDxfId="13" totalsRowDxfId="12"/>
    <tableColumn id="6" xr3:uid="{116B4B9D-107F-429A-9A79-1E89C941E52E}" uniqueName="6" name="Description" queryTableFieldId="6" dataDxfId="11" totalsRowDxfId="10"/>
    <tableColumn id="7" xr3:uid="{8F342729-240E-44A5-97C0-3B0E4F262263}" uniqueName="7" name="Package" queryTableFieldId="7" dataDxfId="9" totalsRowDxfId="8"/>
    <tableColumn id="8" xr3:uid="{207165C6-6DA8-41E5-978B-D47C2D4BD001}" uniqueName="8" name="Quantity" queryTableFieldId="8" dataDxfId="7" totalsRowDxfId="6"/>
    <tableColumn id="2" xr3:uid="{33EA3372-A64D-4854-8A4D-8C8268EB305E}" uniqueName="2" name="Unit cost" queryTableFieldId="11" dataDxfId="5" totalsRowDxfId="4"/>
    <tableColumn id="5" xr3:uid="{AFFDF7F6-2404-4426-BE8E-8BBA83B46C5B}" uniqueName="5" name="Total cost" queryTableFieldId="12" dataDxfId="3" totalsRowDxfId="2">
      <calculatedColumnFormula>astrotracker_bom[[#This Row],[Quantity]]*astrotracker_bom[[#This Row],[Unit cost]]</calculatedColumnFormula>
    </tableColumn>
    <tableColumn id="9" xr3:uid="{F3D831E4-8002-4F29-8CE3-53FEBB7AD563}" uniqueName="9" name="Link" queryTableFieldId="9" dataDxfId="1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CD746-D2FB-400B-B278-F7E3E23AE46A}">
  <dimension ref="A1:J27"/>
  <sheetViews>
    <sheetView tabSelected="1" workbookViewId="0">
      <selection activeCell="E11" sqref="E11"/>
    </sheetView>
  </sheetViews>
  <sheetFormatPr defaultRowHeight="15" x14ac:dyDescent="0.25"/>
  <cols>
    <col min="1" max="1" width="20" bestFit="1" customWidth="1"/>
    <col min="2" max="2" width="43.140625" bestFit="1" customWidth="1"/>
    <col min="3" max="3" width="41.140625" bestFit="1" customWidth="1"/>
    <col min="4" max="4" width="25.42578125" bestFit="1" customWidth="1"/>
    <col min="5" max="5" width="68.42578125" bestFit="1" customWidth="1"/>
    <col min="6" max="6" width="15.42578125" bestFit="1" customWidth="1"/>
    <col min="7" max="7" width="11" bestFit="1" customWidth="1"/>
    <col min="8" max="8" width="11.140625" bestFit="1" customWidth="1"/>
    <col min="9" max="9" width="11.7109375" bestFit="1" customWidth="1"/>
    <col min="10" max="10" width="119.5703125" bestFit="1" customWidth="1"/>
  </cols>
  <sheetData>
    <row r="1" spans="1:10" x14ac:dyDescent="0.25">
      <c r="A1" t="s">
        <v>0</v>
      </c>
      <c r="B1" t="s">
        <v>2</v>
      </c>
      <c r="C1" t="s">
        <v>38</v>
      </c>
      <c r="D1" t="s">
        <v>1</v>
      </c>
      <c r="E1" t="s">
        <v>3</v>
      </c>
      <c r="F1" t="s">
        <v>4</v>
      </c>
      <c r="G1" t="s">
        <v>5</v>
      </c>
      <c r="H1" t="s">
        <v>108</v>
      </c>
      <c r="I1" t="s">
        <v>109</v>
      </c>
      <c r="J1" t="s">
        <v>6</v>
      </c>
    </row>
    <row r="2" spans="1:10" x14ac:dyDescent="0.25">
      <c r="A2" s="1" t="s">
        <v>7</v>
      </c>
      <c r="B2" s="1" t="s">
        <v>101</v>
      </c>
      <c r="C2" s="2" t="s">
        <v>100</v>
      </c>
      <c r="D2" s="2" t="s">
        <v>100</v>
      </c>
      <c r="E2" s="1" t="s">
        <v>102</v>
      </c>
      <c r="F2" s="1" t="s">
        <v>42</v>
      </c>
      <c r="G2" s="1">
        <v>1</v>
      </c>
      <c r="H2" s="1">
        <v>2.39</v>
      </c>
      <c r="I2" s="1">
        <f>astrotracker_bom[[#This Row],[Quantity]]*astrotracker_bom[[#This Row],[Unit cost]]</f>
        <v>2.39</v>
      </c>
      <c r="J2" s="1" t="s">
        <v>103</v>
      </c>
    </row>
    <row r="3" spans="1:10" x14ac:dyDescent="0.25">
      <c r="A3" s="1" t="s">
        <v>9</v>
      </c>
      <c r="B3" s="1" t="s">
        <v>10</v>
      </c>
      <c r="C3" t="s">
        <v>61</v>
      </c>
      <c r="D3" t="s">
        <v>61</v>
      </c>
      <c r="E3" s="1" t="s">
        <v>11</v>
      </c>
      <c r="F3" s="1" t="s">
        <v>40</v>
      </c>
      <c r="G3" s="1">
        <v>1</v>
      </c>
      <c r="H3" s="1">
        <v>20.67</v>
      </c>
      <c r="I3" s="1">
        <f>astrotracker_bom[[#This Row],[Quantity]]*astrotracker_bom[[#This Row],[Unit cost]]</f>
        <v>20.67</v>
      </c>
      <c r="J3" s="1" t="s">
        <v>62</v>
      </c>
    </row>
    <row r="4" spans="1:10" x14ac:dyDescent="0.25">
      <c r="A4" s="1" t="s">
        <v>12</v>
      </c>
      <c r="B4" s="1" t="s">
        <v>14</v>
      </c>
      <c r="C4" s="1" t="s">
        <v>13</v>
      </c>
      <c r="D4" s="1" t="s">
        <v>13</v>
      </c>
      <c r="E4" s="1" t="s">
        <v>44</v>
      </c>
      <c r="F4" s="1" t="s">
        <v>40</v>
      </c>
      <c r="G4" s="1">
        <v>1</v>
      </c>
      <c r="H4" s="1">
        <v>37</v>
      </c>
      <c r="I4" s="1">
        <f>astrotracker_bom[[#This Row],[Quantity]]*astrotracker_bom[[#This Row],[Unit cost]]</f>
        <v>37</v>
      </c>
      <c r="J4" s="1" t="s">
        <v>8</v>
      </c>
    </row>
    <row r="5" spans="1:10" x14ac:dyDescent="0.25">
      <c r="A5" s="1" t="s">
        <v>15</v>
      </c>
      <c r="B5" s="1" t="s">
        <v>14</v>
      </c>
      <c r="C5" s="1" t="s">
        <v>16</v>
      </c>
      <c r="D5" s="1" t="s">
        <v>16</v>
      </c>
      <c r="E5" s="1" t="s">
        <v>43</v>
      </c>
      <c r="F5" s="1" t="s">
        <v>41</v>
      </c>
      <c r="G5" s="1">
        <v>1</v>
      </c>
      <c r="H5" s="1">
        <v>5</v>
      </c>
      <c r="I5" s="1">
        <f>astrotracker_bom[[#This Row],[Quantity]]*astrotracker_bom[[#This Row],[Unit cost]]</f>
        <v>5</v>
      </c>
      <c r="J5" s="1" t="s">
        <v>8</v>
      </c>
    </row>
    <row r="6" spans="1:10" x14ac:dyDescent="0.25">
      <c r="A6" s="1" t="s">
        <v>110</v>
      </c>
      <c r="B6" s="1" t="s">
        <v>55</v>
      </c>
      <c r="C6" s="1" t="s">
        <v>111</v>
      </c>
      <c r="D6" s="1" t="s">
        <v>111</v>
      </c>
      <c r="E6" s="1" t="s">
        <v>112</v>
      </c>
      <c r="F6" s="1" t="s">
        <v>42</v>
      </c>
      <c r="G6" s="1">
        <v>1</v>
      </c>
      <c r="H6" s="1">
        <v>3.91</v>
      </c>
      <c r="I6" s="1">
        <f>astrotracker_bom[[#This Row],[Quantity]]*astrotracker_bom[[#This Row],[Unit cost]]</f>
        <v>3.91</v>
      </c>
      <c r="J6" s="1" t="s">
        <v>113</v>
      </c>
    </row>
    <row r="7" spans="1:10" x14ac:dyDescent="0.25">
      <c r="A7" s="1" t="s">
        <v>47</v>
      </c>
      <c r="B7" s="1" t="s">
        <v>55</v>
      </c>
      <c r="C7" s="1" t="s">
        <v>56</v>
      </c>
      <c r="D7" s="1" t="s">
        <v>56</v>
      </c>
      <c r="E7" s="1" t="s">
        <v>57</v>
      </c>
      <c r="F7" s="1" t="s">
        <v>42</v>
      </c>
      <c r="G7" s="1">
        <v>1</v>
      </c>
      <c r="H7" s="1">
        <v>0.46500000000000002</v>
      </c>
      <c r="I7" s="1">
        <f>astrotracker_bom[[#This Row],[Quantity]]*astrotracker_bom[[#This Row],[Unit cost]]</f>
        <v>0.46500000000000002</v>
      </c>
      <c r="J7" s="1" t="s">
        <v>58</v>
      </c>
    </row>
    <row r="8" spans="1:10" x14ac:dyDescent="0.25">
      <c r="A8" s="1" t="s">
        <v>72</v>
      </c>
      <c r="B8" s="1" t="s">
        <v>53</v>
      </c>
      <c r="C8" s="1" t="s">
        <v>52</v>
      </c>
      <c r="D8" s="1" t="s">
        <v>52</v>
      </c>
      <c r="E8" s="1" t="s">
        <v>51</v>
      </c>
      <c r="F8" s="1" t="s">
        <v>42</v>
      </c>
      <c r="G8" s="1">
        <v>1</v>
      </c>
      <c r="H8" s="1">
        <v>1.17</v>
      </c>
      <c r="I8" s="1">
        <f>astrotracker_bom[[#This Row],[Quantity]]*astrotracker_bom[[#This Row],[Unit cost]]</f>
        <v>1.17</v>
      </c>
      <c r="J8" s="1" t="s">
        <v>54</v>
      </c>
    </row>
    <row r="9" spans="1:10" x14ac:dyDescent="0.25">
      <c r="A9" s="1" t="s">
        <v>90</v>
      </c>
      <c r="B9" s="1" t="s">
        <v>45</v>
      </c>
      <c r="C9" s="1" t="s">
        <v>45</v>
      </c>
      <c r="D9" s="1" t="s">
        <v>91</v>
      </c>
      <c r="E9" s="1" t="s">
        <v>106</v>
      </c>
      <c r="F9" s="2" t="s">
        <v>39</v>
      </c>
      <c r="G9" s="1">
        <v>2</v>
      </c>
      <c r="H9" s="1">
        <v>0</v>
      </c>
      <c r="I9" s="1">
        <f>astrotracker_bom[[#This Row],[Quantity]]*astrotracker_bom[[#This Row],[Unit cost]]</f>
        <v>0</v>
      </c>
      <c r="J9" s="1"/>
    </row>
    <row r="10" spans="1:10" x14ac:dyDescent="0.25">
      <c r="A10" s="1" t="s">
        <v>97</v>
      </c>
      <c r="B10" s="1" t="s">
        <v>45</v>
      </c>
      <c r="C10" s="1" t="s">
        <v>45</v>
      </c>
      <c r="D10" s="1" t="s">
        <v>117</v>
      </c>
      <c r="E10" s="1" t="s">
        <v>118</v>
      </c>
      <c r="F10" s="4">
        <v>402</v>
      </c>
      <c r="G10" s="1">
        <v>3</v>
      </c>
      <c r="H10" s="1">
        <v>0</v>
      </c>
      <c r="I10" s="1">
        <f>astrotracker_bom[[#This Row],[Quantity]]*astrotracker_bom[[#This Row],[Unit cost]]</f>
        <v>0</v>
      </c>
      <c r="J10" s="1"/>
    </row>
    <row r="11" spans="1:10" x14ac:dyDescent="0.25">
      <c r="A11" s="1" t="s">
        <v>98</v>
      </c>
      <c r="B11" s="1" t="s">
        <v>45</v>
      </c>
      <c r="C11" s="1" t="s">
        <v>45</v>
      </c>
      <c r="D11" s="1" t="s">
        <v>99</v>
      </c>
      <c r="E11" s="1" t="s">
        <v>107</v>
      </c>
      <c r="F11" s="4">
        <v>402</v>
      </c>
      <c r="G11" s="1">
        <v>2</v>
      </c>
      <c r="H11" s="1">
        <v>0</v>
      </c>
      <c r="I11" s="1">
        <f>astrotracker_bom[[#This Row],[Quantity]]*astrotracker_bom[[#This Row],[Unit cost]]</f>
        <v>0</v>
      </c>
      <c r="J11" s="1"/>
    </row>
    <row r="12" spans="1:10" x14ac:dyDescent="0.25">
      <c r="A12" s="1" t="s">
        <v>59</v>
      </c>
      <c r="B12" s="1" t="s">
        <v>45</v>
      </c>
      <c r="C12" s="1" t="s">
        <v>45</v>
      </c>
      <c r="D12" s="1" t="s">
        <v>60</v>
      </c>
      <c r="E12" s="1" t="s">
        <v>105</v>
      </c>
      <c r="F12" s="2" t="s">
        <v>39</v>
      </c>
      <c r="G12" s="1">
        <v>1</v>
      </c>
      <c r="H12" s="1">
        <v>0</v>
      </c>
      <c r="I12" s="1">
        <f>astrotracker_bom[[#This Row],[Quantity]]*astrotracker_bom[[#This Row],[Unit cost]]</f>
        <v>0</v>
      </c>
      <c r="J12" s="1"/>
    </row>
    <row r="13" spans="1:10" x14ac:dyDescent="0.25">
      <c r="A13" s="1" t="s">
        <v>92</v>
      </c>
      <c r="B13" s="1" t="s">
        <v>45</v>
      </c>
      <c r="C13" s="1" t="s">
        <v>45</v>
      </c>
      <c r="D13" s="1" t="s">
        <v>17</v>
      </c>
      <c r="E13" s="1" t="s">
        <v>34</v>
      </c>
      <c r="F13" s="2" t="s">
        <v>39</v>
      </c>
      <c r="G13" s="1">
        <v>6</v>
      </c>
      <c r="H13" s="1">
        <v>0</v>
      </c>
      <c r="I13" s="1">
        <f>astrotracker_bom[[#This Row],[Quantity]]*astrotracker_bom[[#This Row],[Unit cost]]</f>
        <v>0</v>
      </c>
      <c r="J13" s="1" t="s">
        <v>8</v>
      </c>
    </row>
    <row r="14" spans="1:10" x14ac:dyDescent="0.25">
      <c r="A14" s="1" t="s">
        <v>80</v>
      </c>
      <c r="B14" s="1" t="s">
        <v>45</v>
      </c>
      <c r="C14" s="1" t="s">
        <v>45</v>
      </c>
      <c r="D14" s="1" t="s">
        <v>18</v>
      </c>
      <c r="E14" s="1" t="s">
        <v>35</v>
      </c>
      <c r="F14" s="2" t="s">
        <v>39</v>
      </c>
      <c r="G14" s="1">
        <v>4</v>
      </c>
      <c r="H14" s="1">
        <v>0</v>
      </c>
      <c r="I14" s="1">
        <f>astrotracker_bom[[#This Row],[Quantity]]*astrotracker_bom[[#This Row],[Unit cost]]</f>
        <v>0</v>
      </c>
      <c r="J14" s="1" t="s">
        <v>8</v>
      </c>
    </row>
    <row r="15" spans="1:10" x14ac:dyDescent="0.25">
      <c r="A15" s="1" t="s">
        <v>78</v>
      </c>
      <c r="B15" s="1" t="s">
        <v>45</v>
      </c>
      <c r="C15" s="1" t="s">
        <v>45</v>
      </c>
      <c r="D15" s="1" t="s">
        <v>19</v>
      </c>
      <c r="E15" s="1" t="s">
        <v>36</v>
      </c>
      <c r="F15" s="2" t="s">
        <v>39</v>
      </c>
      <c r="G15" s="1">
        <v>3</v>
      </c>
      <c r="H15" s="1">
        <v>0</v>
      </c>
      <c r="I15" s="1">
        <f>astrotracker_bom[[#This Row],[Quantity]]*astrotracker_bom[[#This Row],[Unit cost]]</f>
        <v>0</v>
      </c>
      <c r="J15" s="1" t="s">
        <v>8</v>
      </c>
    </row>
    <row r="16" spans="1:10" x14ac:dyDescent="0.25">
      <c r="A16" s="1" t="s">
        <v>21</v>
      </c>
      <c r="B16" s="1" t="s">
        <v>45</v>
      </c>
      <c r="C16" s="1" t="s">
        <v>45</v>
      </c>
      <c r="D16" s="1" t="s">
        <v>22</v>
      </c>
      <c r="E16" s="1" t="s">
        <v>37</v>
      </c>
      <c r="F16" s="2" t="s">
        <v>39</v>
      </c>
      <c r="G16" s="1">
        <v>2</v>
      </c>
      <c r="H16" s="1">
        <v>0</v>
      </c>
      <c r="I16" s="1">
        <f>astrotracker_bom[[#This Row],[Quantity]]*astrotracker_bom[[#This Row],[Unit cost]]</f>
        <v>0</v>
      </c>
      <c r="J16" s="1" t="s">
        <v>8</v>
      </c>
    </row>
    <row r="17" spans="1:10" x14ac:dyDescent="0.25">
      <c r="A17" s="1" t="s">
        <v>48</v>
      </c>
      <c r="B17" s="1" t="s">
        <v>45</v>
      </c>
      <c r="C17" s="1" t="s">
        <v>45</v>
      </c>
      <c r="D17" s="1" t="s">
        <v>115</v>
      </c>
      <c r="E17" s="1" t="s">
        <v>116</v>
      </c>
      <c r="F17" s="2" t="s">
        <v>39</v>
      </c>
      <c r="G17" s="1">
        <v>1</v>
      </c>
      <c r="H17" s="1">
        <v>0</v>
      </c>
      <c r="I17" s="1">
        <f>astrotracker_bom[[#This Row],[Quantity]]*astrotracker_bom[[#This Row],[Unit cost]]</f>
        <v>0</v>
      </c>
      <c r="J17" s="1"/>
    </row>
    <row r="18" spans="1:10" x14ac:dyDescent="0.25">
      <c r="A18" s="1" t="s">
        <v>64</v>
      </c>
      <c r="B18" s="1" t="s">
        <v>45</v>
      </c>
      <c r="C18" s="1" t="s">
        <v>45</v>
      </c>
      <c r="D18" s="1" t="s">
        <v>63</v>
      </c>
      <c r="E18" s="1" t="s">
        <v>104</v>
      </c>
      <c r="F18" s="2" t="s">
        <v>39</v>
      </c>
      <c r="G18" s="1">
        <v>1</v>
      </c>
      <c r="H18" s="1">
        <v>0</v>
      </c>
      <c r="I18" s="1">
        <f>astrotracker_bom[[#This Row],[Quantity]]*astrotracker_bom[[#This Row],[Unit cost]]</f>
        <v>0</v>
      </c>
      <c r="J18" s="1"/>
    </row>
    <row r="19" spans="1:10" x14ac:dyDescent="0.25">
      <c r="A19" s="1" t="s">
        <v>114</v>
      </c>
      <c r="B19" s="1" t="s">
        <v>45</v>
      </c>
      <c r="C19" s="1" t="s">
        <v>45</v>
      </c>
      <c r="D19" s="1" t="s">
        <v>49</v>
      </c>
      <c r="E19" s="1" t="s">
        <v>50</v>
      </c>
      <c r="F19" s="2" t="s">
        <v>39</v>
      </c>
      <c r="G19" s="1">
        <v>2</v>
      </c>
      <c r="H19" s="1">
        <v>0</v>
      </c>
      <c r="I19" s="1">
        <f>astrotracker_bom[[#This Row],[Quantity]]*astrotracker_bom[[#This Row],[Unit cost]]</f>
        <v>0</v>
      </c>
      <c r="J19" s="1"/>
    </row>
    <row r="20" spans="1:10" x14ac:dyDescent="0.25">
      <c r="A20" s="1" t="s">
        <v>79</v>
      </c>
      <c r="B20" s="1" t="s">
        <v>20</v>
      </c>
      <c r="C20" s="1" t="s">
        <v>24</v>
      </c>
      <c r="D20" s="1" t="s">
        <v>24</v>
      </c>
      <c r="E20" s="1" t="s">
        <v>25</v>
      </c>
      <c r="F20" s="2" t="s">
        <v>39</v>
      </c>
      <c r="G20" s="1">
        <v>1</v>
      </c>
      <c r="H20" s="1">
        <v>0.28999999999999998</v>
      </c>
      <c r="I20" s="1">
        <f>astrotracker_bom[[#This Row],[Quantity]]*astrotracker_bom[[#This Row],[Unit cost]]</f>
        <v>0.28999999999999998</v>
      </c>
      <c r="J20" s="1" t="s">
        <v>8</v>
      </c>
    </row>
    <row r="21" spans="1:10" x14ac:dyDescent="0.25">
      <c r="A21" s="1" t="s">
        <v>23</v>
      </c>
      <c r="B21" s="1" t="s">
        <v>70</v>
      </c>
      <c r="C21" s="1" t="s">
        <v>66</v>
      </c>
      <c r="D21" s="1" t="s">
        <v>66</v>
      </c>
      <c r="E21" s="1" t="s">
        <v>69</v>
      </c>
      <c r="F21" s="1" t="s">
        <v>67</v>
      </c>
      <c r="G21" s="1">
        <v>1</v>
      </c>
      <c r="H21" s="1">
        <v>0.317</v>
      </c>
      <c r="I21" s="1">
        <f>astrotracker_bom[[#This Row],[Quantity]]*astrotracker_bom[[#This Row],[Unit cost]]</f>
        <v>0.317</v>
      </c>
      <c r="J21" s="1" t="s">
        <v>68</v>
      </c>
    </row>
    <row r="22" spans="1:10" x14ac:dyDescent="0.25">
      <c r="A22" s="1" t="s">
        <v>65</v>
      </c>
      <c r="B22" s="1" t="s">
        <v>20</v>
      </c>
      <c r="C22" s="1" t="s">
        <v>26</v>
      </c>
      <c r="D22" s="1" t="s">
        <v>27</v>
      </c>
      <c r="E22" s="1" t="s">
        <v>28</v>
      </c>
      <c r="F22" s="1" t="s">
        <v>29</v>
      </c>
      <c r="G22" s="1">
        <v>2</v>
      </c>
      <c r="H22" s="1">
        <v>0.6</v>
      </c>
      <c r="I22" s="1">
        <f>astrotracker_bom[[#This Row],[Quantity]]*astrotracker_bom[[#This Row],[Unit cost]]</f>
        <v>1.2</v>
      </c>
      <c r="J22" s="1" t="s">
        <v>8</v>
      </c>
    </row>
    <row r="23" spans="1:10" x14ac:dyDescent="0.25">
      <c r="A23" s="1" t="s">
        <v>30</v>
      </c>
      <c r="B23" s="1" t="s">
        <v>20</v>
      </c>
      <c r="C23" s="1" t="s">
        <v>31</v>
      </c>
      <c r="D23" s="1" t="s">
        <v>32</v>
      </c>
      <c r="E23" s="1" t="s">
        <v>33</v>
      </c>
      <c r="F23" s="1" t="s">
        <v>29</v>
      </c>
      <c r="G23" s="1">
        <v>1</v>
      </c>
      <c r="H23" s="1">
        <v>0.6</v>
      </c>
      <c r="I23" s="1">
        <f>astrotracker_bom[[#This Row],[Quantity]]*astrotracker_bom[[#This Row],[Unit cost]]</f>
        <v>0.6</v>
      </c>
      <c r="J23" s="1" t="s">
        <v>8</v>
      </c>
    </row>
    <row r="24" spans="1:10" x14ac:dyDescent="0.25">
      <c r="A24" s="1" t="s">
        <v>74</v>
      </c>
      <c r="B24" s="1" t="s">
        <v>75</v>
      </c>
      <c r="C24" s="1" t="s">
        <v>76</v>
      </c>
      <c r="D24" s="1" t="s">
        <v>76</v>
      </c>
      <c r="E24" s="1" t="s">
        <v>77</v>
      </c>
      <c r="F24" s="1" t="s">
        <v>42</v>
      </c>
      <c r="G24" s="1">
        <v>1</v>
      </c>
      <c r="H24" s="1">
        <v>0.7</v>
      </c>
      <c r="I24" s="1">
        <f>astrotracker_bom[[#This Row],[Quantity]]*astrotracker_bom[[#This Row],[Unit cost]]</f>
        <v>0.7</v>
      </c>
      <c r="J24" s="1" t="s">
        <v>73</v>
      </c>
    </row>
    <row r="25" spans="1:10" x14ac:dyDescent="0.25">
      <c r="A25" s="1" t="s">
        <v>46</v>
      </c>
      <c r="B25" s="1" t="s">
        <v>81</v>
      </c>
      <c r="C25" s="1" t="s">
        <v>82</v>
      </c>
      <c r="D25" s="1" t="s">
        <v>82</v>
      </c>
      <c r="E25" s="3" t="s">
        <v>83</v>
      </c>
      <c r="F25" s="1" t="s">
        <v>42</v>
      </c>
      <c r="G25" s="1">
        <v>1</v>
      </c>
      <c r="H25" s="1">
        <v>1.08</v>
      </c>
      <c r="I25" s="1">
        <f>astrotracker_bom[[#This Row],[Quantity]]*astrotracker_bom[[#This Row],[Unit cost]]</f>
        <v>1.08</v>
      </c>
      <c r="J25" s="1" t="s">
        <v>84</v>
      </c>
    </row>
    <row r="26" spans="1:10" x14ac:dyDescent="0.25">
      <c r="A26" s="1" t="s">
        <v>71</v>
      </c>
      <c r="B26" s="1" t="s">
        <v>87</v>
      </c>
      <c r="C26" s="1" t="s">
        <v>88</v>
      </c>
      <c r="D26" s="1" t="s">
        <v>88</v>
      </c>
      <c r="E26" s="1" t="s">
        <v>85</v>
      </c>
      <c r="F26" s="1" t="s">
        <v>42</v>
      </c>
      <c r="G26" s="1">
        <v>1</v>
      </c>
      <c r="H26" s="1">
        <v>1</v>
      </c>
      <c r="I26" s="1">
        <f>astrotracker_bom[[#This Row],[Quantity]]*astrotracker_bom[[#This Row],[Unit cost]]</f>
        <v>1</v>
      </c>
      <c r="J26" s="1" t="s">
        <v>86</v>
      </c>
    </row>
    <row r="27" spans="1:10" x14ac:dyDescent="0.25">
      <c r="A27" s="1" t="s">
        <v>89</v>
      </c>
      <c r="B27" s="1" t="s">
        <v>93</v>
      </c>
      <c r="C27" s="1" t="s">
        <v>94</v>
      </c>
      <c r="D27" s="1" t="s">
        <v>94</v>
      </c>
      <c r="E27" s="1" t="s">
        <v>95</v>
      </c>
      <c r="F27" s="1" t="s">
        <v>42</v>
      </c>
      <c r="G27" s="1">
        <v>1</v>
      </c>
      <c r="H27" s="1">
        <v>0.6</v>
      </c>
      <c r="I27" s="1">
        <f>astrotracker_bom[[#This Row],[Quantity]]*astrotracker_bom[[#This Row],[Unit cost]]</f>
        <v>0.6</v>
      </c>
      <c r="J27" s="1" t="s">
        <v>96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6C2CE76-F226-4EA4-9BAA-16A678AD5AC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astrotracker_bom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Valceschini</dc:creator>
  <cp:lastModifiedBy>Raphael Valceschini</cp:lastModifiedBy>
  <dcterms:created xsi:type="dcterms:W3CDTF">2022-08-23T10:04:01Z</dcterms:created>
  <dcterms:modified xsi:type="dcterms:W3CDTF">2023-03-01T09:03:14Z</dcterms:modified>
</cp:coreProperties>
</file>