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edm\Downloads\Rubiks Cube Robot\Documentation\"/>
    </mc:Choice>
  </mc:AlternateContent>
  <xr:revisionPtr revIDLastSave="0" documentId="13_ncr:1_{7BF761A7-D7CC-4E04-A054-93604D2F191C}" xr6:coauthVersionLast="47" xr6:coauthVersionMax="47" xr10:uidLastSave="{00000000-0000-0000-0000-000000000000}"/>
  <bookViews>
    <workbookView xWindow="-108" yWindow="-108" windowWidth="23256" windowHeight="12456" xr2:uid="{BA767BAA-7ACA-4B37-A2A7-D4E9F8AA5FCC}"/>
  </bookViews>
  <sheets>
    <sheet name="Bill of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4" i="1"/>
  <c r="F20" i="1"/>
  <c r="F25" i="1"/>
  <c r="F10" i="1"/>
  <c r="F14" i="1"/>
  <c r="F7" i="1"/>
  <c r="F8" i="1"/>
  <c r="F9" i="1"/>
  <c r="F11" i="1"/>
  <c r="F12" i="1"/>
  <c r="F13" i="1"/>
  <c r="F15" i="1"/>
  <c r="F23" i="1"/>
  <c r="F19" i="1"/>
  <c r="F22" i="1"/>
  <c r="F26" i="1" l="1"/>
  <c r="F6" i="1"/>
  <c r="F16" i="1" l="1"/>
  <c r="F28" i="1" s="1"/>
</calcChain>
</file>

<file path=xl/sharedStrings.xml><?xml version="1.0" encoding="utf-8"?>
<sst xmlns="http://schemas.openxmlformats.org/spreadsheetml/2006/main" count="28" uniqueCount="27">
  <si>
    <t>Name of Component</t>
  </si>
  <si>
    <t>Price</t>
  </si>
  <si>
    <t>Subtotal</t>
  </si>
  <si>
    <t>Electronics</t>
  </si>
  <si>
    <t>Total</t>
  </si>
  <si>
    <t>3D printer filament</t>
  </si>
  <si>
    <t>Rubiks Cube Solving Robot</t>
  </si>
  <si>
    <t>Nema 17 59 Ncm Stepper Motors (Bipolar)</t>
  </si>
  <si>
    <t>Teensy 4.1 Microcontroller</t>
  </si>
  <si>
    <t>Mini Protoboard + Screw Terminals</t>
  </si>
  <si>
    <t>Teensy 4.1 Ethernet Kit</t>
  </si>
  <si>
    <t>Units Needed</t>
  </si>
  <si>
    <t>Units Sold</t>
  </si>
  <si>
    <t>Cost of Needed Units</t>
  </si>
  <si>
    <t>5V Regulator 4.5-24V Stepdown</t>
  </si>
  <si>
    <t>Male and Female Header Pins</t>
  </si>
  <si>
    <t>22 AWG Wire</t>
  </si>
  <si>
    <t>30V Bench Power Supply</t>
  </si>
  <si>
    <t>M3 x 8mm Screws</t>
  </si>
  <si>
    <t>M3 x 16mm Screws</t>
  </si>
  <si>
    <t>M3 Nylon Locknuts</t>
  </si>
  <si>
    <t>TMC2208 Stepper Motor Drivers</t>
  </si>
  <si>
    <t>Rubiks Cube</t>
  </si>
  <si>
    <t>M3 x 20mm Screws</t>
  </si>
  <si>
    <t>100uF Capacitor 35V</t>
  </si>
  <si>
    <t>General parts</t>
  </si>
  <si>
    <t>8mm x 3mm Neodynium Magnets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</si>
</sst>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&quot;g&quot;"/>
    <numFmt numFmtId="165" formatCode="0.00&quot;g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0" fillId="0" borderId="5" xfId="0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16" xfId="0" applyFont="1" applyFill="1" applyBorder="1" applyAlignment="1">
      <alignment horizontal="center"/>
    </xf>
    <xf numFmtId="8" fontId="3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8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1" fillId="0" borderId="10" xfId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15" xfId="0" applyBorder="1"/>
    <xf numFmtId="0" fontId="0" fillId="5" borderId="14" xfId="0" applyFill="1" applyBorder="1"/>
    <xf numFmtId="0" fontId="3" fillId="2" borderId="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8" fontId="3" fillId="0" borderId="2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0" xfId="1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gp/product/B08BWPGSSC/ref=ppx_yo_dt_b_search_asin_title?ie=UTF8&amp;psc=1" TargetMode="External"/><Relationship Id="rId13" Type="http://schemas.openxmlformats.org/officeDocument/2006/relationships/hyperlink" Target="https://www.amazon.com/Socket-Screws-Metric-Stainless-Machine/dp/B07NSW9RBQ/ref=sr_1_6?crid=3EDVNS6LIQKI2&amp;keywords=m3+x+8mm+screws&amp;qid=1677476973&amp;sprefix=m3+x+8mm+screw%2Caps%2C93&amp;sr=8-6" TargetMode="External"/><Relationship Id="rId18" Type="http://schemas.openxmlformats.org/officeDocument/2006/relationships/hyperlink" Target="https://www.amazon.com/Fridge-Magnets-100Pcs-Refrigerator-Multi-Use/dp/B09JYV5CX1/ref=sr_1_1_sspa?crid=1H516V2NFNBXR&amp;keywords=8mm%2Bneodymium%2Bmagnets&amp;qid=1678926074&amp;sprefix=8mm%2Bne%2Caps%2C239&amp;sr=8-1-spons&amp;spLa=ZW5jcnlwdGVkUXVhbGlmaWVyPUFRSjFUOUVaUjNFS0YmZW5jcnlwdGVkSWQ9QTEwMTQ4MTIzSlRUN01aU1NQTzlKJmVuY3J5cHRlZEFkSWQ9QTA4MzIyNTFXQkxXT0lKWUpHVzQmd2lkZ2V0TmFtZT1zcF9hdGYmYWN0aW9uPWNsaWNrUmVkaXJlY3QmZG9Ob3RMb2dDbGljaz10cnVl&amp;th=1" TargetMode="External"/><Relationship Id="rId3" Type="http://schemas.openxmlformats.org/officeDocument/2006/relationships/hyperlink" Target="https://www.amazon.com/dp/B082LSQWZF?psc=1&amp;ref=ppx_yo2ov_dt_b_product_details" TargetMode="External"/><Relationship Id="rId7" Type="http://schemas.openxmlformats.org/officeDocument/2006/relationships/hyperlink" Target="https://www.amazon.com/dp/B08CTM1L64?psc=1&amp;ref=ppx_yo2ov_dt_b_product_details" TargetMode="External"/><Relationship Id="rId12" Type="http://schemas.openxmlformats.org/officeDocument/2006/relationships/hyperlink" Target="https://www.amazon.com/gp/product/B082FV1PGP/ref=ppx_yo_dt_b_search_asin_title?ie=UTF8&amp;psc=1" TargetMode="External"/><Relationship Id="rId17" Type="http://schemas.openxmlformats.org/officeDocument/2006/relationships/hyperlink" Target="https://www.amazon.com/iExcell-Stainless-Socket-Screws-Wrench/dp/B089KT7ZNW/ref=sr_1_3?crid=3A0SLD61U8ED6&amp;keywords=m3%2Bx%2B15mm%2Bscrew&amp;qid=1673912584&amp;sprefix=m3%2Bx%2B15mm%2Bscre%2Caps%2C95&amp;sr=8-3&amp;th=1" TargetMode="External"/><Relationship Id="rId2" Type="http://schemas.openxmlformats.org/officeDocument/2006/relationships/hyperlink" Target="https://www.amazon.com/gp/product/B01LH1FR6M/ref=ppx_yo_dt_b_search_asin_title?ie=UTF8&amp;psc=1" TargetMode="External"/><Relationship Id="rId16" Type="http://schemas.openxmlformats.org/officeDocument/2006/relationships/hyperlink" Target="https://www.amazon.com/dp/B092W7D64G?psc=1&amp;ref=ppx_yo2ov_dt_b_product_details" TargetMode="External"/><Relationship Id="rId1" Type="http://schemas.openxmlformats.org/officeDocument/2006/relationships/hyperlink" Target="https://www.amazon.com/dp/B00PNEQKC0?psc=1&amp;ref=ppx_yo2ov_dt_b_product_details" TargetMode="External"/><Relationship Id="rId6" Type="http://schemas.openxmlformats.org/officeDocument/2006/relationships/hyperlink" Target="https://www.amazon.com/PJRC-Cortex-M7-Processor-iMXRT1062-Without/dp/B088JY7P2H/ref=sr_1_4?crid=36CI81XOWM0Z0&amp;keywords=teensy+4.1&amp;qid=1677474562&amp;s=electronics&amp;sprefix=teensy+4.1%2Celectronics%2C139&amp;sr=1-4" TargetMode="External"/><Relationship Id="rId11" Type="http://schemas.openxmlformats.org/officeDocument/2006/relationships/hyperlink" Target="https://www.amazon.com/iExcell-Stainless-Socket-Screws-Wrench/dp/B089KTD5G3/ref=sr_1_3?crid=3A0SLD61U8ED6&amp;keywords=m3+x+15mm+screw&amp;qid=1673912584&amp;sprefix=m3+x+15mm+scre%2Caps%2C95&amp;sr=8-3" TargetMode="External"/><Relationship Id="rId5" Type="http://schemas.openxmlformats.org/officeDocument/2006/relationships/hyperlink" Target="https://www.amazon.com/Honbay-Single-Female-Connector-Arduino/dp/B06Y4S6G29/ref=sr_1_8?crid=1W7J1GV4G3XE3&amp;keywords=header+pins&amp;qid=1677475169&amp;s=electronics&amp;sprefix=header+pin%2Celectronics%2C144&amp;sr=1-8" TargetMode="External"/><Relationship Id="rId15" Type="http://schemas.openxmlformats.org/officeDocument/2006/relationships/hyperlink" Target="https://www.amazon.com/Milliontronic-Nylon-Insert-Locknut-Metric/dp/B0957YDYPT/ref=sr_1_2_sspa?crid=2SBR8QGWBAE1G&amp;keywords=m3+lock+nuts&amp;qid=1677477031&amp;sprefix=m3+lock+nuts%2Caps%2C94&amp;sr=8-2-spons&amp;psc=1&amp;spLa=ZW5jcnlwdGVkUXVhbGlmaWVyPUFYQlVEQ0FHUzlFWUUmZW5jcnlwdGVkSWQ9QTA1Nzg0MzRZNlhHRzJQUjBaQVImZW5jcnlwdGVkQWRJZD1BMDc2ODY2NzJLT0xBSUMwUTY0SVImd2lkZ2V0TmFtZT1zcF9hdGYmYWN0aW9uPWNsaWNrUmVkaXJlY3QmZG9Ob3RMb2dDbGljaz10cnVl" TargetMode="External"/><Relationship Id="rId10" Type="http://schemas.openxmlformats.org/officeDocument/2006/relationships/hyperlink" Target="https://www.amazon.com/dp/B0758ZTS61?psc=1&amp;ref=ppx_yo2ov_dt_b_product_detail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ARDUINO-UNO-Generic-USB-Cable/dp/B0BKFBT1R1/ref=sr_1_5?crid=14WCD5Y552KXL&amp;keywords=arduino+uno&amp;qid=1673912694&amp;sprefix=arduino+uno%2Caps%2C111&amp;sr=8-5" TargetMode="External"/><Relationship Id="rId9" Type="http://schemas.openxmlformats.org/officeDocument/2006/relationships/hyperlink" Target="https://www.amazon.com/dp/B07Y3F194W?psc=1&amp;ref=ppx_yo2ov_dt_b_product_details" TargetMode="External"/><Relationship Id="rId14" Type="http://schemas.openxmlformats.org/officeDocument/2006/relationships/hyperlink" Target="https://www.amazon.com/iExcell-Stainless-Socket-Screws-Wrench/dp/B089MDDJMZ/ref=sr_1_3?crid=3A0SLD61U8ED6&amp;keywords=m3%2Bx%2B15mm%2Bscrew&amp;qid=1673912584&amp;sprefix=m3%2Bx%2B15mm%2Bscre%2Caps%2C95&amp;sr=8-3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C6B9-6FF5-481C-87C9-A01444E524A3}">
  <dimension ref="B1:F28"/>
  <sheetViews>
    <sheetView tabSelected="1" topLeftCell="A12" zoomScale="115" zoomScaleNormal="115" workbookViewId="0">
      <selection activeCell="F21" sqref="F21"/>
    </sheetView>
  </sheetViews>
  <sheetFormatPr defaultRowHeight="14.4" x14ac:dyDescent="0.3"/>
  <cols>
    <col min="2" max="2" width="37" customWidth="1"/>
    <col min="3" max="3" width="8.33203125" customWidth="1"/>
    <col min="4" max="4" width="12.6640625" customWidth="1"/>
    <col min="5" max="5" width="13.6640625" customWidth="1"/>
    <col min="6" max="6" width="19.21875" customWidth="1"/>
  </cols>
  <sheetData>
    <row r="1" spans="2:6" ht="15" thickBot="1" x14ac:dyDescent="0.35"/>
    <row r="2" spans="2:6" ht="15" thickBot="1" x14ac:dyDescent="0.35">
      <c r="B2" s="41" t="s">
        <v>6</v>
      </c>
      <c r="C2" s="42"/>
      <c r="D2" s="42"/>
      <c r="E2" s="42"/>
      <c r="F2" s="43"/>
    </row>
    <row r="3" spans="2:6" ht="15" thickBot="1" x14ac:dyDescent="0.35">
      <c r="B3" s="1" t="s">
        <v>0</v>
      </c>
      <c r="C3" s="2" t="s">
        <v>1</v>
      </c>
      <c r="D3" s="2" t="s">
        <v>12</v>
      </c>
      <c r="E3" s="2" t="s">
        <v>11</v>
      </c>
      <c r="F3" s="23" t="s">
        <v>13</v>
      </c>
    </row>
    <row r="4" spans="2:6" ht="15" thickBot="1" x14ac:dyDescent="0.35">
      <c r="B4" s="3"/>
      <c r="C4" s="4"/>
      <c r="D4" s="4"/>
      <c r="E4" s="4"/>
      <c r="F4" s="5"/>
    </row>
    <row r="5" spans="2:6" ht="15" customHeight="1" thickBot="1" x14ac:dyDescent="0.35">
      <c r="B5" s="38" t="s">
        <v>3</v>
      </c>
      <c r="C5" s="39"/>
      <c r="D5" s="39"/>
      <c r="E5" s="39"/>
      <c r="F5" s="40"/>
    </row>
    <row r="6" spans="2:6" ht="15.6" customHeight="1" x14ac:dyDescent="0.3">
      <c r="B6" s="6" t="s">
        <v>8</v>
      </c>
      <c r="C6" s="31">
        <v>35.29</v>
      </c>
      <c r="D6" s="32">
        <v>1</v>
      </c>
      <c r="E6" s="32">
        <v>1</v>
      </c>
      <c r="F6" s="33">
        <f t="shared" ref="F6:F15" si="0">(C6/D6)*E6</f>
        <v>35.29</v>
      </c>
    </row>
    <row r="7" spans="2:6" ht="15.6" customHeight="1" x14ac:dyDescent="0.3">
      <c r="B7" s="6" t="s">
        <v>10</v>
      </c>
      <c r="C7" s="31">
        <v>7.71</v>
      </c>
      <c r="D7" s="32">
        <v>1</v>
      </c>
      <c r="E7" s="32">
        <v>1</v>
      </c>
      <c r="F7" s="33">
        <f t="shared" si="0"/>
        <v>7.71</v>
      </c>
    </row>
    <row r="8" spans="2:6" ht="15.6" customHeight="1" x14ac:dyDescent="0.3">
      <c r="B8" s="17" t="s">
        <v>7</v>
      </c>
      <c r="C8" s="18">
        <v>13.99</v>
      </c>
      <c r="D8" s="34">
        <v>1</v>
      </c>
      <c r="E8" s="34">
        <v>6</v>
      </c>
      <c r="F8" s="33">
        <f t="shared" si="0"/>
        <v>83.94</v>
      </c>
    </row>
    <row r="9" spans="2:6" ht="15.6" customHeight="1" x14ac:dyDescent="0.3">
      <c r="B9" s="17" t="s">
        <v>21</v>
      </c>
      <c r="C9" s="31">
        <v>19.989999999999998</v>
      </c>
      <c r="D9" s="32">
        <v>5</v>
      </c>
      <c r="E9" s="32">
        <v>6</v>
      </c>
      <c r="F9" s="33">
        <f t="shared" si="0"/>
        <v>23.988</v>
      </c>
    </row>
    <row r="10" spans="2:6" ht="15.6" customHeight="1" x14ac:dyDescent="0.3">
      <c r="B10" s="6" t="s">
        <v>17</v>
      </c>
      <c r="C10" s="31">
        <v>69.989999999999995</v>
      </c>
      <c r="D10" s="32">
        <v>1</v>
      </c>
      <c r="E10" s="32">
        <v>1</v>
      </c>
      <c r="F10" s="33">
        <f t="shared" si="0"/>
        <v>69.989999999999995</v>
      </c>
    </row>
    <row r="11" spans="2:6" ht="15.6" customHeight="1" x14ac:dyDescent="0.3">
      <c r="B11" s="6" t="s">
        <v>9</v>
      </c>
      <c r="C11" s="31">
        <v>13.99</v>
      </c>
      <c r="D11" s="32">
        <v>6</v>
      </c>
      <c r="E11" s="32">
        <v>3</v>
      </c>
      <c r="F11" s="33">
        <f t="shared" si="0"/>
        <v>6.9949999999999992</v>
      </c>
    </row>
    <row r="12" spans="2:6" ht="15.6" customHeight="1" x14ac:dyDescent="0.3">
      <c r="B12" s="6" t="s">
        <v>24</v>
      </c>
      <c r="C12" s="31">
        <v>5.41</v>
      </c>
      <c r="D12" s="32">
        <v>5</v>
      </c>
      <c r="E12" s="32">
        <v>6</v>
      </c>
      <c r="F12" s="33">
        <f t="shared" si="0"/>
        <v>6.4920000000000009</v>
      </c>
    </row>
    <row r="13" spans="2:6" ht="15.6" customHeight="1" x14ac:dyDescent="0.3">
      <c r="B13" s="6" t="s">
        <v>15</v>
      </c>
      <c r="C13" s="31">
        <v>9.2899999999999991</v>
      </c>
      <c r="D13" s="32">
        <v>40</v>
      </c>
      <c r="E13" s="32">
        <v>10</v>
      </c>
      <c r="F13" s="33">
        <f t="shared" si="0"/>
        <v>2.3224999999999998</v>
      </c>
    </row>
    <row r="14" spans="2:6" ht="15.6" customHeight="1" x14ac:dyDescent="0.3">
      <c r="B14" s="6" t="s">
        <v>14</v>
      </c>
      <c r="C14" s="31">
        <v>9.99</v>
      </c>
      <c r="D14" s="32">
        <v>5</v>
      </c>
      <c r="E14" s="32">
        <v>1</v>
      </c>
      <c r="F14" s="33">
        <f t="shared" si="0"/>
        <v>1.998</v>
      </c>
    </row>
    <row r="15" spans="2:6" ht="15.6" customHeight="1" thickBot="1" x14ac:dyDescent="0.35">
      <c r="B15" s="6" t="s">
        <v>16</v>
      </c>
      <c r="C15" s="31">
        <v>15.99</v>
      </c>
      <c r="D15" s="32">
        <v>1</v>
      </c>
      <c r="E15" s="32">
        <v>1</v>
      </c>
      <c r="F15" s="33">
        <f t="shared" si="0"/>
        <v>15.99</v>
      </c>
    </row>
    <row r="16" spans="2:6" ht="15" thickBot="1" x14ac:dyDescent="0.35">
      <c r="B16" s="7"/>
      <c r="C16" s="8"/>
      <c r="D16" s="9"/>
      <c r="E16" s="10" t="s">
        <v>2</v>
      </c>
      <c r="F16" s="11">
        <f>SUM(F6:F15)</f>
        <v>254.71549999999999</v>
      </c>
    </row>
    <row r="17" spans="2:6" ht="15" thickBot="1" x14ac:dyDescent="0.35">
      <c r="B17" s="12"/>
      <c r="C17" s="13"/>
      <c r="D17" s="14"/>
      <c r="E17" s="15"/>
      <c r="F17" s="16"/>
    </row>
    <row r="18" spans="2:6" ht="15" customHeight="1" x14ac:dyDescent="0.3">
      <c r="B18" s="35" t="s">
        <v>25</v>
      </c>
      <c r="C18" s="36"/>
      <c r="D18" s="36"/>
      <c r="E18" s="36"/>
      <c r="F18" s="37"/>
    </row>
    <row r="19" spans="2:6" x14ac:dyDescent="0.3">
      <c r="B19" s="29" t="s">
        <v>5</v>
      </c>
      <c r="C19" s="18">
        <v>25</v>
      </c>
      <c r="D19" s="26">
        <v>1000</v>
      </c>
      <c r="E19" s="27">
        <v>50</v>
      </c>
      <c r="F19" s="30">
        <f>C19*E19/D19</f>
        <v>1.25</v>
      </c>
    </row>
    <row r="20" spans="2:6" x14ac:dyDescent="0.3">
      <c r="B20" s="17" t="s">
        <v>22</v>
      </c>
      <c r="C20" s="18">
        <v>7.99</v>
      </c>
      <c r="D20" s="28">
        <v>1</v>
      </c>
      <c r="E20" s="28">
        <v>1</v>
      </c>
      <c r="F20" s="30">
        <f t="shared" ref="F20:F24" si="1">(C20/D20)*E20</f>
        <v>7.99</v>
      </c>
    </row>
    <row r="21" spans="2:6" x14ac:dyDescent="0.3">
      <c r="B21" s="17" t="s">
        <v>26</v>
      </c>
      <c r="C21" s="18">
        <v>12.99</v>
      </c>
      <c r="D21" s="28">
        <v>100</v>
      </c>
      <c r="E21" s="28">
        <v>8</v>
      </c>
      <c r="F21" s="30">
        <f t="shared" si="1"/>
        <v>1.0392000000000001</v>
      </c>
    </row>
    <row r="22" spans="2:6" x14ac:dyDescent="0.3">
      <c r="B22" s="17" t="s">
        <v>18</v>
      </c>
      <c r="C22" s="18">
        <v>8.99</v>
      </c>
      <c r="D22" s="28">
        <v>100</v>
      </c>
      <c r="E22" s="28">
        <v>22</v>
      </c>
      <c r="F22" s="30">
        <f t="shared" si="1"/>
        <v>1.9778000000000002</v>
      </c>
    </row>
    <row r="23" spans="2:6" x14ac:dyDescent="0.3">
      <c r="B23" s="17" t="s">
        <v>19</v>
      </c>
      <c r="C23" s="18">
        <v>8.58</v>
      </c>
      <c r="D23" s="28">
        <v>100</v>
      </c>
      <c r="E23" s="28">
        <v>24</v>
      </c>
      <c r="F23" s="30">
        <f t="shared" si="1"/>
        <v>2.0592000000000001</v>
      </c>
    </row>
    <row r="24" spans="2:6" x14ac:dyDescent="0.3">
      <c r="B24" s="17" t="s">
        <v>23</v>
      </c>
      <c r="C24" s="18">
        <v>8.66</v>
      </c>
      <c r="D24" s="28">
        <v>100</v>
      </c>
      <c r="E24" s="28">
        <v>4</v>
      </c>
      <c r="F24" s="30">
        <f t="shared" si="1"/>
        <v>0.34639999999999999</v>
      </c>
    </row>
    <row r="25" spans="2:6" x14ac:dyDescent="0.3">
      <c r="B25" s="17" t="s">
        <v>20</v>
      </c>
      <c r="C25" s="18">
        <v>7.8</v>
      </c>
      <c r="D25" s="28">
        <v>100</v>
      </c>
      <c r="E25" s="28">
        <v>20</v>
      </c>
      <c r="F25" s="30">
        <f>(C25/D25)*E25</f>
        <v>1.56</v>
      </c>
    </row>
    <row r="26" spans="2:6" ht="15" thickBot="1" x14ac:dyDescent="0.35">
      <c r="B26" s="7"/>
      <c r="C26" s="8"/>
      <c r="D26" s="8"/>
      <c r="E26" s="24" t="s">
        <v>2</v>
      </c>
      <c r="F26" s="25">
        <f>SUM(F19:F25)</f>
        <v>16.2226</v>
      </c>
    </row>
    <row r="27" spans="2:6" ht="15" thickBot="1" x14ac:dyDescent="0.35">
      <c r="B27" s="7"/>
      <c r="C27" s="8"/>
      <c r="D27" s="8"/>
      <c r="E27" s="9"/>
      <c r="F27" s="19"/>
    </row>
    <row r="28" spans="2:6" ht="15" thickBot="1" x14ac:dyDescent="0.35">
      <c r="B28" s="20"/>
      <c r="C28" s="15"/>
      <c r="D28" s="21"/>
      <c r="E28" s="22" t="s">
        <v>4</v>
      </c>
      <c r="F28" s="11">
        <f>SUM(F26,F16)</f>
        <v>270.93809999999996</v>
      </c>
    </row>
  </sheetData>
  <mergeCells count="3">
    <mergeCell ref="B18:F18"/>
    <mergeCell ref="B5:F5"/>
    <mergeCell ref="B2:F2"/>
  </mergeCells>
  <phoneticPr fontId="2" type="noConversion"/>
  <hyperlinks>
    <hyperlink ref="B8" r:id="rId1" xr:uid="{02BE616A-9E88-47BA-AA44-6A82E7993AD7}"/>
    <hyperlink ref="B15" r:id="rId2" xr:uid="{1741D602-DBF3-4262-ACE7-E7BCEDBD57E3}"/>
    <hyperlink ref="B9" r:id="rId3" display="TMC2208 Stepper Motor Driver" xr:uid="{48C8EFFC-5481-46DA-B5EA-249621B6FAB2}"/>
    <hyperlink ref="B11:B12" r:id="rId4" display="Arduino Uno" xr:uid="{DD0C8CD0-BDC9-4CAE-8DFA-88C3184AC499}"/>
    <hyperlink ref="B13" r:id="rId5" xr:uid="{1826475A-C2EB-4538-AC92-9CA3806DE980}"/>
    <hyperlink ref="B6" r:id="rId6" xr:uid="{110E53F0-225A-4C39-946E-4EA65F6A0132}"/>
    <hyperlink ref="B7" r:id="rId7" xr:uid="{2317D2C5-B421-4286-9C8F-7C438CAB35F5}"/>
    <hyperlink ref="B11" r:id="rId8" xr:uid="{742501A0-A308-4C4A-A7C0-F2B2CCEEBF7B}"/>
    <hyperlink ref="B12" r:id="rId9" display="100 uF Capacitor 35V" xr:uid="{4081D6E8-DD37-405C-82B2-F71A728D964C}"/>
    <hyperlink ref="B14" r:id="rId10" xr:uid="{2CB1DAA4-06DE-4BD1-9BEF-5AF1F07B13B0}"/>
    <hyperlink ref="B22:B23" r:id="rId11" display="m3 x 15mm screws" xr:uid="{41FA15D8-CCD6-4994-A1E8-5EB6CD72BB4E}"/>
    <hyperlink ref="B10" r:id="rId12" xr:uid="{27CC31D2-EACD-4209-AF88-C52F22FF7213}"/>
    <hyperlink ref="B22" r:id="rId13" xr:uid="{DDF82C98-0E6C-43EF-B745-0ACBBE1977D3}"/>
    <hyperlink ref="B23" r:id="rId14" xr:uid="{5F7CB1D9-857F-4D05-B197-C609B0977572}"/>
    <hyperlink ref="B25" r:id="rId15" xr:uid="{47882CCC-964A-4779-ADF0-614F0BEDB873}"/>
    <hyperlink ref="B20" r:id="rId16" xr:uid="{DB3EA6FD-5888-4ED8-9163-66B7DFE9C09A}"/>
    <hyperlink ref="B24" r:id="rId17" xr:uid="{C9D12D35-3780-404D-AE6C-637397F793E9}"/>
    <hyperlink ref="B21" r:id="rId18" xr:uid="{EA03C0A0-CCBB-4470-B1C0-65057486357C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Aaed Musa</dc:creator>
  <cp:lastModifiedBy>Aaed Musa</cp:lastModifiedBy>
  <dcterms:created xsi:type="dcterms:W3CDTF">2020-09-24T00:14:59Z</dcterms:created>
  <dcterms:modified xsi:type="dcterms:W3CDTF">2023-03-16T00:24:30Z</dcterms:modified>
</cp:coreProperties>
</file>