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henrycheung1/Desktop/working_in_progress_projects/business card challenge/"/>
    </mc:Choice>
  </mc:AlternateContent>
  <xr:revisionPtr revIDLastSave="0" documentId="13_ncr:1_{24812B33-48E6-2D4A-9434-8A987EE40D14}" xr6:coauthVersionLast="47" xr6:coauthVersionMax="47" xr10:uidLastSave="{00000000-0000-0000-0000-000000000000}"/>
  <bookViews>
    <workbookView xWindow="1240" yWindow="760" windowWidth="27640" windowHeight="16940" activeTab="1" xr2:uid="{DB865792-B428-A34E-8896-4FF7A69182D6}"/>
  </bookViews>
  <sheets>
    <sheet name="Battery Life Calculation" sheetId="1" r:id="rId1"/>
    <sheet name="BO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F3" i="1"/>
  <c r="G3" i="1" s="1"/>
  <c r="F5" i="3"/>
  <c r="F6" i="3"/>
  <c r="F7" i="3"/>
  <c r="F8" i="3"/>
  <c r="F9" i="3"/>
  <c r="F10" i="3"/>
  <c r="F11" i="3"/>
  <c r="F12" i="3"/>
  <c r="F13" i="3"/>
  <c r="F15" i="3"/>
  <c r="F16" i="3"/>
  <c r="F4" i="3"/>
  <c r="G24" i="1"/>
  <c r="E21" i="1"/>
  <c r="C21" i="1"/>
  <c r="F21" i="1" s="1"/>
  <c r="F22" i="1" s="1"/>
  <c r="G22" i="1" s="1"/>
  <c r="B21" i="1"/>
  <c r="C15" i="1"/>
  <c r="B15" i="1"/>
  <c r="C9" i="1"/>
  <c r="B9" i="1"/>
  <c r="G18" i="1"/>
  <c r="E15" i="1"/>
  <c r="G12" i="1"/>
  <c r="E9" i="1"/>
  <c r="E3" i="1"/>
  <c r="F9" i="1" l="1"/>
  <c r="F17" i="3"/>
  <c r="G9" i="1"/>
  <c r="F15" i="1"/>
  <c r="G21" i="1"/>
  <c r="G23" i="1" s="1"/>
  <c r="G25" i="1" s="1"/>
  <c r="G15" i="1"/>
  <c r="F16" i="1"/>
  <c r="G16" i="1" s="1"/>
  <c r="F10" i="1"/>
  <c r="G10" i="1" s="1"/>
  <c r="G11" i="1" s="1"/>
  <c r="G13" i="1" s="1"/>
  <c r="F4" i="1"/>
  <c r="G4" i="1" s="1"/>
  <c r="G5" i="1" s="1"/>
  <c r="G7" i="1" s="1"/>
  <c r="G17" i="1" l="1"/>
  <c r="G19" i="1" s="1"/>
</calcChain>
</file>

<file path=xl/sharedStrings.xml><?xml version="1.0" encoding="utf-8"?>
<sst xmlns="http://schemas.openxmlformats.org/spreadsheetml/2006/main" count="70" uniqueCount="57">
  <si>
    <t>Current (mA)</t>
  </si>
  <si>
    <t>Duration(sec)</t>
  </si>
  <si>
    <t>On Per Hour</t>
  </si>
  <si>
    <t>Freq/Day</t>
  </si>
  <si>
    <t>Duration/day(H)</t>
  </si>
  <si>
    <t>Total mAH/day</t>
  </si>
  <si>
    <t>DeepSleep</t>
  </si>
  <si>
    <t>Total mAH</t>
  </si>
  <si>
    <t>Num of Days</t>
  </si>
  <si>
    <t>LED Blinking</t>
  </si>
  <si>
    <t>CR2016 Capacity</t>
  </si>
  <si>
    <t>Blinking once per minute</t>
  </si>
  <si>
    <t>Blinking every 5 minutes</t>
  </si>
  <si>
    <t>Blinking every hour</t>
  </si>
  <si>
    <t>Blinking every 15 minutes</t>
  </si>
  <si>
    <t>Operation Mode</t>
  </si>
  <si>
    <t>Checking time 24 times/day</t>
  </si>
  <si>
    <t>Battery Life(day)</t>
  </si>
  <si>
    <t>Checking time 12 times/day</t>
  </si>
  <si>
    <t>BOM</t>
  </si>
  <si>
    <t>Item</t>
  </si>
  <si>
    <t>Description</t>
  </si>
  <si>
    <t>DigiKey Part No</t>
  </si>
  <si>
    <t>Qty</t>
  </si>
  <si>
    <t>Unit Cost</t>
  </si>
  <si>
    <t>Sub-Total</t>
  </si>
  <si>
    <t>ATtiny3227</t>
  </si>
  <si>
    <t>18pF 0603 Capacitor</t>
  </si>
  <si>
    <t>1uF 0603 Capacitor</t>
  </si>
  <si>
    <t>100nF 0603 Capacitor</t>
  </si>
  <si>
    <t>Red 0603 LED</t>
  </si>
  <si>
    <t>Tactile switch</t>
  </si>
  <si>
    <t>SPDT slider switch</t>
  </si>
  <si>
    <t xml:space="preserve">Connector 1x12 Female Socket SMD </t>
  </si>
  <si>
    <t>PCB (Fabrication Cost/piece only)</t>
  </si>
  <si>
    <t>Remark</t>
  </si>
  <si>
    <t>150-ATTINY3227-MU-ND</t>
  </si>
  <si>
    <t>32.768kHz Crystal 12.5pF 3215 SMD</t>
  </si>
  <si>
    <t>C0603C180J5GAC7867</t>
  </si>
  <si>
    <t>CL03A104KQ3NNNC</t>
  </si>
  <si>
    <t>CL03A105MQ3CSNH</t>
  </si>
  <si>
    <t>LS Q976-NR-1-0-20-R18</t>
  </si>
  <si>
    <t>RC0603JR-071K5L</t>
  </si>
  <si>
    <t>490-18644-ND</t>
  </si>
  <si>
    <t>CS1213AGF160</t>
  </si>
  <si>
    <t>PCBWay</t>
  </si>
  <si>
    <t>Remark:</t>
  </si>
  <si>
    <t>Based on PCBWay cost of $5 for 10pcs PCB</t>
  </si>
  <si>
    <t>Based on price from part no xxxx at LCSC.Similar part available on DigiKey, however footprint might not 100% match the gerber file</t>
  </si>
  <si>
    <t>Based on price from part no xxxx at LCSC. Unable to find the equivalent part on DigiKey</t>
  </si>
  <si>
    <t>C730384</t>
  </si>
  <si>
    <t>C5142245</t>
  </si>
  <si>
    <t>FC-135 32.7680KA-A0</t>
  </si>
  <si>
    <t>2k-ohm 0603 resistor</t>
  </si>
  <si>
    <t>CR2016 Coin Cell</t>
  </si>
  <si>
    <t>CR2016 Coin Cell Battery Holder</t>
  </si>
  <si>
    <t>C2979176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</si>
</sst>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4" x14ac:knownFonts="1">
    <font>
      <sz val="12"/>
      <color theme="1"/>
      <name val="Aptos Narrow"/>
      <family val="2"/>
      <scheme val="minor"/>
    </font>
    <font>
      <sz val="12"/>
      <color rgb="FF444444"/>
      <name val="Arial"/>
      <family val="2"/>
    </font>
    <font>
      <sz val="12"/>
      <color rgb="FF333333"/>
      <name val="Aptos Narrow"/>
      <scheme val="minor"/>
    </font>
    <font>
      <sz val="12"/>
      <color rgb="FF000000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44E0-B63B-5B44-B47C-47A9DFBD5216}">
  <dimension ref="A2:H33"/>
  <sheetViews>
    <sheetView topLeftCell="A2" workbookViewId="0">
      <selection activeCell="C17" sqref="C17"/>
    </sheetView>
  </sheetViews>
  <sheetFormatPr baseColWidth="10" defaultRowHeight="16" x14ac:dyDescent="0.2"/>
  <cols>
    <col min="1" max="1" width="23.33203125" customWidth="1"/>
    <col min="2" max="5" width="13.6640625" customWidth="1"/>
    <col min="6" max="6" width="14.6640625" customWidth="1"/>
    <col min="7" max="7" width="13.6640625" customWidth="1"/>
  </cols>
  <sheetData>
    <row r="2" spans="1:8" x14ac:dyDescent="0.2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8" x14ac:dyDescent="0.2">
      <c r="A3" t="s">
        <v>9</v>
      </c>
      <c r="B3">
        <v>2.5</v>
      </c>
      <c r="C3">
        <v>5</v>
      </c>
      <c r="D3">
        <v>1</v>
      </c>
      <c r="E3">
        <f>D3*24</f>
        <v>24</v>
      </c>
      <c r="F3" s="1">
        <f>C3*E3/3600</f>
        <v>3.3333333333333333E-2</v>
      </c>
      <c r="G3" s="4">
        <f>B3*F3</f>
        <v>8.3333333333333329E-2</v>
      </c>
    </row>
    <row r="4" spans="1:8" x14ac:dyDescent="0.2">
      <c r="A4" t="s">
        <v>6</v>
      </c>
      <c r="B4">
        <v>1.7E-6</v>
      </c>
      <c r="F4" s="1">
        <f>24-F3</f>
        <v>23.966666666666665</v>
      </c>
      <c r="G4" s="4">
        <f>B4*F4</f>
        <v>4.0743333333333333E-5</v>
      </c>
    </row>
    <row r="5" spans="1:8" x14ac:dyDescent="0.2">
      <c r="F5" t="s">
        <v>7</v>
      </c>
      <c r="G5" s="4">
        <f>SUM(G2:G4)</f>
        <v>8.3374076666666658E-2</v>
      </c>
    </row>
    <row r="6" spans="1:8" x14ac:dyDescent="0.2">
      <c r="F6" t="s">
        <v>10</v>
      </c>
      <c r="G6">
        <v>98</v>
      </c>
    </row>
    <row r="7" spans="1:8" x14ac:dyDescent="0.2">
      <c r="F7" t="s">
        <v>8</v>
      </c>
      <c r="G7" s="2">
        <f>G6/G5</f>
        <v>1175.4253110569182</v>
      </c>
    </row>
    <row r="8" spans="1:8" x14ac:dyDescent="0.2">
      <c r="G8" s="2"/>
      <c r="H8" s="2"/>
    </row>
    <row r="9" spans="1:8" x14ac:dyDescent="0.2">
      <c r="A9" t="s">
        <v>11</v>
      </c>
      <c r="B9">
        <f>B$3</f>
        <v>2.5</v>
      </c>
      <c r="C9">
        <f>C$3</f>
        <v>5</v>
      </c>
      <c r="D9">
        <v>60</v>
      </c>
      <c r="E9">
        <f>D9*24</f>
        <v>1440</v>
      </c>
      <c r="F9" s="1">
        <f>C9*E9/3600</f>
        <v>2</v>
      </c>
      <c r="G9" s="4">
        <f>B9*F9</f>
        <v>5</v>
      </c>
      <c r="H9" s="2"/>
    </row>
    <row r="10" spans="1:8" x14ac:dyDescent="0.2">
      <c r="F10" s="1">
        <f>24-F9</f>
        <v>22</v>
      </c>
      <c r="G10" s="4">
        <f>$B$4*F10</f>
        <v>3.7400000000000001E-5</v>
      </c>
      <c r="H10" s="2"/>
    </row>
    <row r="11" spans="1:8" x14ac:dyDescent="0.2">
      <c r="F11" s="1" t="s">
        <v>7</v>
      </c>
      <c r="G11" s="4">
        <f>SUM(G9:G10)</f>
        <v>5.0000374000000001</v>
      </c>
      <c r="H11" s="2"/>
    </row>
    <row r="12" spans="1:8" x14ac:dyDescent="0.2">
      <c r="F12" t="s">
        <v>10</v>
      </c>
      <c r="G12" s="2">
        <f>$G$6</f>
        <v>98</v>
      </c>
      <c r="H12" s="2"/>
    </row>
    <row r="13" spans="1:8" x14ac:dyDescent="0.2">
      <c r="F13" t="s">
        <v>8</v>
      </c>
      <c r="G13" s="2">
        <f>G12/G11</f>
        <v>19.59985339309662</v>
      </c>
      <c r="H13" s="2"/>
    </row>
    <row r="14" spans="1:8" x14ac:dyDescent="0.2">
      <c r="G14" s="2"/>
      <c r="H14" s="2"/>
    </row>
    <row r="15" spans="1:8" x14ac:dyDescent="0.2">
      <c r="A15" t="s">
        <v>12</v>
      </c>
      <c r="B15">
        <f>B$3</f>
        <v>2.5</v>
      </c>
      <c r="C15">
        <f>C$3</f>
        <v>5</v>
      </c>
      <c r="D15">
        <v>12</v>
      </c>
      <c r="E15">
        <f>D15*24</f>
        <v>288</v>
      </c>
      <c r="F15" s="1">
        <f>C15*E15/3600</f>
        <v>0.4</v>
      </c>
      <c r="G15" s="4">
        <f>B15*F15</f>
        <v>1</v>
      </c>
      <c r="H15" s="2"/>
    </row>
    <row r="16" spans="1:8" x14ac:dyDescent="0.2">
      <c r="F16" s="1">
        <f>24-F15</f>
        <v>23.6</v>
      </c>
      <c r="G16" s="4">
        <f>$B$4*F16</f>
        <v>4.0120000000000002E-5</v>
      </c>
      <c r="H16" s="2"/>
    </row>
    <row r="17" spans="1:8" x14ac:dyDescent="0.2">
      <c r="F17" s="1" t="s">
        <v>7</v>
      </c>
      <c r="G17" s="4">
        <f>SUM(G15:G16)</f>
        <v>1.00004012</v>
      </c>
      <c r="H17" s="2"/>
    </row>
    <row r="18" spans="1:8" x14ac:dyDescent="0.2">
      <c r="F18" t="s">
        <v>10</v>
      </c>
      <c r="G18" s="2">
        <f>$G$6</f>
        <v>98</v>
      </c>
      <c r="H18" s="2"/>
    </row>
    <row r="19" spans="1:8" x14ac:dyDescent="0.2">
      <c r="F19" t="s">
        <v>8</v>
      </c>
      <c r="G19" s="2">
        <f>G18/G17</f>
        <v>97.996068397735883</v>
      </c>
      <c r="H19" s="2"/>
    </row>
    <row r="20" spans="1:8" x14ac:dyDescent="0.2">
      <c r="H20" s="3"/>
    </row>
    <row r="21" spans="1:8" x14ac:dyDescent="0.2">
      <c r="A21" t="s">
        <v>14</v>
      </c>
      <c r="B21">
        <f>B$3</f>
        <v>2.5</v>
      </c>
      <c r="C21">
        <f>C$3</f>
        <v>5</v>
      </c>
      <c r="D21">
        <v>4</v>
      </c>
      <c r="E21">
        <f>D21*24</f>
        <v>96</v>
      </c>
      <c r="F21" s="1">
        <f>C21*E21/3600</f>
        <v>0.13333333333333333</v>
      </c>
      <c r="G21" s="4">
        <f>B21*F21</f>
        <v>0.33333333333333331</v>
      </c>
      <c r="H21" s="3"/>
    </row>
    <row r="22" spans="1:8" x14ac:dyDescent="0.2">
      <c r="F22" s="1">
        <f>24-F21</f>
        <v>23.866666666666667</v>
      </c>
      <c r="G22" s="4">
        <f>$B$4*F22</f>
        <v>4.0573333333333333E-5</v>
      </c>
    </row>
    <row r="23" spans="1:8" x14ac:dyDescent="0.2">
      <c r="F23" s="1" t="s">
        <v>7</v>
      </c>
      <c r="G23" s="4">
        <f>SUM(G21:G22)</f>
        <v>0.33337390666666666</v>
      </c>
    </row>
    <row r="24" spans="1:8" x14ac:dyDescent="0.2">
      <c r="F24" t="s">
        <v>10</v>
      </c>
      <c r="G24" s="2">
        <f>$G$6</f>
        <v>98</v>
      </c>
    </row>
    <row r="25" spans="1:8" x14ac:dyDescent="0.2">
      <c r="F25" t="s">
        <v>8</v>
      </c>
      <c r="G25" s="2">
        <f>G24/G23</f>
        <v>293.96421867530285</v>
      </c>
    </row>
    <row r="28" spans="1:8" x14ac:dyDescent="0.2">
      <c r="A28" t="s">
        <v>15</v>
      </c>
      <c r="B28" t="s">
        <v>5</v>
      </c>
      <c r="C28" t="s">
        <v>17</v>
      </c>
    </row>
    <row r="29" spans="1:8" x14ac:dyDescent="0.2">
      <c r="A29" t="s">
        <v>18</v>
      </c>
      <c r="B29">
        <v>4.1709999999999997E-2</v>
      </c>
      <c r="C29">
        <v>1918</v>
      </c>
    </row>
    <row r="30" spans="1:8" x14ac:dyDescent="0.2">
      <c r="A30" t="s">
        <v>16</v>
      </c>
      <c r="B30">
        <v>8.337E-2</v>
      </c>
      <c r="C30">
        <v>959</v>
      </c>
    </row>
    <row r="31" spans="1:8" x14ac:dyDescent="0.2">
      <c r="A31" t="s">
        <v>11</v>
      </c>
      <c r="B31">
        <v>5.0000400000000003</v>
      </c>
      <c r="C31">
        <v>16</v>
      </c>
    </row>
    <row r="32" spans="1:8" x14ac:dyDescent="0.2">
      <c r="A32" t="s">
        <v>12</v>
      </c>
      <c r="B32">
        <v>1.00004</v>
      </c>
      <c r="C32">
        <v>80</v>
      </c>
    </row>
    <row r="33" spans="1:3" x14ac:dyDescent="0.2">
      <c r="A33" t="s">
        <v>14</v>
      </c>
      <c r="B33">
        <v>0.33337</v>
      </c>
      <c r="C33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0BC9-15B9-1F4D-AC2A-5084573B95A6}">
  <dimension ref="A1:G22"/>
  <sheetViews>
    <sheetView tabSelected="1" workbookViewId="0">
      <selection activeCell="G15" sqref="G15"/>
    </sheetView>
  </sheetViews>
  <sheetFormatPr baseColWidth="10" defaultRowHeight="16" x14ac:dyDescent="0.2"/>
  <cols>
    <col min="2" max="2" width="29.5" customWidth="1"/>
    <col min="3" max="3" width="32.83203125" customWidth="1"/>
  </cols>
  <sheetData>
    <row r="1" spans="1:7" x14ac:dyDescent="0.2">
      <c r="A1" t="s">
        <v>19</v>
      </c>
    </row>
    <row r="3" spans="1:7" x14ac:dyDescent="0.2">
      <c r="A3" t="s">
        <v>20</v>
      </c>
      <c r="B3" t="s">
        <v>22</v>
      </c>
      <c r="C3" t="s">
        <v>21</v>
      </c>
      <c r="D3" t="s">
        <v>23</v>
      </c>
      <c r="E3" t="s">
        <v>24</v>
      </c>
      <c r="F3" t="s">
        <v>25</v>
      </c>
      <c r="G3" t="s">
        <v>35</v>
      </c>
    </row>
    <row r="4" spans="1:7" x14ac:dyDescent="0.2">
      <c r="A4">
        <v>1</v>
      </c>
      <c r="B4" s="5" t="s">
        <v>36</v>
      </c>
      <c r="C4" t="s">
        <v>26</v>
      </c>
      <c r="D4">
        <v>1</v>
      </c>
      <c r="E4">
        <v>1.28</v>
      </c>
      <c r="F4">
        <f>D4*E4</f>
        <v>1.28</v>
      </c>
    </row>
    <row r="5" spans="1:7" x14ac:dyDescent="0.2">
      <c r="A5">
        <v>2</v>
      </c>
      <c r="B5" t="s">
        <v>52</v>
      </c>
      <c r="C5" t="s">
        <v>37</v>
      </c>
      <c r="D5">
        <v>1</v>
      </c>
      <c r="E5">
        <v>0.61</v>
      </c>
      <c r="F5">
        <f t="shared" ref="F5:F16" si="0">D5*E5</f>
        <v>0.61</v>
      </c>
    </row>
    <row r="6" spans="1:7" x14ac:dyDescent="0.2">
      <c r="A6">
        <v>3</v>
      </c>
      <c r="B6" t="s">
        <v>38</v>
      </c>
      <c r="C6" t="s">
        <v>27</v>
      </c>
      <c r="D6">
        <v>2</v>
      </c>
      <c r="E6">
        <v>0.1</v>
      </c>
      <c r="F6">
        <f t="shared" si="0"/>
        <v>0.2</v>
      </c>
    </row>
    <row r="7" spans="1:7" x14ac:dyDescent="0.2">
      <c r="A7">
        <v>4</v>
      </c>
      <c r="B7" t="s">
        <v>40</v>
      </c>
      <c r="C7" t="s">
        <v>28</v>
      </c>
      <c r="D7">
        <v>1</v>
      </c>
      <c r="E7">
        <v>0.1</v>
      </c>
      <c r="F7">
        <f t="shared" si="0"/>
        <v>0.1</v>
      </c>
    </row>
    <row r="8" spans="1:7" x14ac:dyDescent="0.2">
      <c r="A8">
        <v>5</v>
      </c>
      <c r="B8" t="s">
        <v>39</v>
      </c>
      <c r="C8" t="s">
        <v>29</v>
      </c>
      <c r="D8">
        <v>1</v>
      </c>
      <c r="E8">
        <v>0.1</v>
      </c>
      <c r="F8">
        <f t="shared" si="0"/>
        <v>0.1</v>
      </c>
    </row>
    <row r="9" spans="1:7" x14ac:dyDescent="0.2">
      <c r="A9">
        <v>6</v>
      </c>
      <c r="B9" t="s">
        <v>41</v>
      </c>
      <c r="C9" t="s">
        <v>30</v>
      </c>
      <c r="D9">
        <v>12</v>
      </c>
      <c r="E9">
        <v>0.24</v>
      </c>
      <c r="F9">
        <f t="shared" si="0"/>
        <v>2.88</v>
      </c>
    </row>
    <row r="10" spans="1:7" x14ac:dyDescent="0.2">
      <c r="A10">
        <v>7</v>
      </c>
      <c r="B10" t="s">
        <v>42</v>
      </c>
      <c r="C10" t="s">
        <v>53</v>
      </c>
      <c r="D10">
        <v>4</v>
      </c>
      <c r="E10">
        <v>0.1</v>
      </c>
      <c r="F10">
        <f t="shared" si="0"/>
        <v>0.4</v>
      </c>
    </row>
    <row r="11" spans="1:7" x14ac:dyDescent="0.2">
      <c r="A11">
        <v>8</v>
      </c>
      <c r="B11" t="s">
        <v>44</v>
      </c>
      <c r="C11" t="s">
        <v>31</v>
      </c>
      <c r="D11">
        <v>2</v>
      </c>
      <c r="E11">
        <v>0.4</v>
      </c>
      <c r="F11">
        <f t="shared" si="0"/>
        <v>0.8</v>
      </c>
    </row>
    <row r="12" spans="1:7" x14ac:dyDescent="0.2">
      <c r="A12">
        <v>9</v>
      </c>
      <c r="B12" s="6" t="s">
        <v>50</v>
      </c>
      <c r="C12" t="s">
        <v>32</v>
      </c>
      <c r="D12">
        <v>1</v>
      </c>
      <c r="E12">
        <v>0.14960000000000001</v>
      </c>
      <c r="F12">
        <f t="shared" si="0"/>
        <v>0.14960000000000001</v>
      </c>
      <c r="G12">
        <v>1</v>
      </c>
    </row>
    <row r="13" spans="1:7" x14ac:dyDescent="0.2">
      <c r="A13">
        <v>10</v>
      </c>
      <c r="B13" s="6" t="s">
        <v>51</v>
      </c>
      <c r="C13" t="s">
        <v>33</v>
      </c>
      <c r="D13">
        <v>2</v>
      </c>
      <c r="E13">
        <v>0.27350000000000002</v>
      </c>
      <c r="F13">
        <f t="shared" si="0"/>
        <v>0.54700000000000004</v>
      </c>
      <c r="G13">
        <v>2</v>
      </c>
    </row>
    <row r="14" spans="1:7" x14ac:dyDescent="0.2">
      <c r="A14">
        <v>11</v>
      </c>
      <c r="B14" s="7" t="s">
        <v>56</v>
      </c>
      <c r="C14" t="s">
        <v>55</v>
      </c>
      <c r="D14">
        <v>1</v>
      </c>
      <c r="E14">
        <v>0.13250000000000001</v>
      </c>
      <c r="F14">
        <f t="shared" si="0"/>
        <v>0.13250000000000001</v>
      </c>
      <c r="G14">
        <v>1</v>
      </c>
    </row>
    <row r="15" spans="1:7" x14ac:dyDescent="0.2">
      <c r="A15">
        <v>11</v>
      </c>
      <c r="B15" t="s">
        <v>43</v>
      </c>
      <c r="C15" t="s">
        <v>54</v>
      </c>
      <c r="D15">
        <v>1</v>
      </c>
      <c r="E15">
        <v>0.38</v>
      </c>
      <c r="F15">
        <f t="shared" si="0"/>
        <v>0.38</v>
      </c>
    </row>
    <row r="16" spans="1:7" x14ac:dyDescent="0.2">
      <c r="A16">
        <v>12</v>
      </c>
      <c r="B16" t="s">
        <v>45</v>
      </c>
      <c r="C16" t="s">
        <v>34</v>
      </c>
      <c r="D16">
        <v>1</v>
      </c>
      <c r="E16">
        <v>0.5</v>
      </c>
      <c r="F16">
        <f t="shared" si="0"/>
        <v>0.5</v>
      </c>
      <c r="G16">
        <v>3</v>
      </c>
    </row>
    <row r="17" spans="1:6" x14ac:dyDescent="0.2">
      <c r="F17">
        <f>SUM(F4:F16)</f>
        <v>8.0791000000000004</v>
      </c>
    </row>
    <row r="19" spans="1:6" x14ac:dyDescent="0.2">
      <c r="A19" t="s">
        <v>46</v>
      </c>
    </row>
    <row r="20" spans="1:6" x14ac:dyDescent="0.2">
      <c r="A20">
        <v>1</v>
      </c>
      <c r="B20" t="s">
        <v>48</v>
      </c>
    </row>
    <row r="21" spans="1:6" x14ac:dyDescent="0.2">
      <c r="A21">
        <v>2</v>
      </c>
      <c r="B21" t="s">
        <v>49</v>
      </c>
    </row>
    <row r="22" spans="1:6" x14ac:dyDescent="0.2">
      <c r="A22">
        <v>3</v>
      </c>
      <c r="B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Battery Life Calculation</vt:lpstr>
      <vt:lpstr>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cheung</dc:creator>
  <cp:lastModifiedBy>henry cheung</cp:lastModifiedBy>
  <dcterms:created xsi:type="dcterms:W3CDTF">2024-05-28T05:50:24Z</dcterms:created>
  <dcterms:modified xsi:type="dcterms:W3CDTF">2024-05-31T08:36:33Z</dcterms:modified>
</cp:coreProperties>
</file>