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Y:\Downloads\"/>
    </mc:Choice>
  </mc:AlternateContent>
  <bookViews>
    <workbookView xWindow="0" yWindow="0" windowWidth="38400" windowHeight="1783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2" i="1"/>
  <c r="L23" i="1"/>
  <c r="L24" i="1"/>
  <c r="L25" i="1"/>
  <c r="L26" i="1"/>
  <c r="L27" i="1"/>
  <c r="L28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5" i="1"/>
  <c r="L56" i="1"/>
  <c r="L57" i="1"/>
  <c r="L58" i="1"/>
  <c r="L59" i="1"/>
  <c r="L60" i="1"/>
  <c r="L61" i="1"/>
  <c r="L62" i="1"/>
  <c r="L63" i="1"/>
  <c r="L65" i="1"/>
  <c r="L66" i="1"/>
  <c r="L67" i="1"/>
  <c r="L69" i="1"/>
  <c r="L72" i="1"/>
  <c r="L73" i="1"/>
</calcChain>
</file>

<file path=xl/sharedStrings.xml><?xml version="1.0" encoding="utf-8"?>
<sst xmlns="http://schemas.openxmlformats.org/spreadsheetml/2006/main" count="898" uniqueCount="371">
  <si>
    <t>PCBWay Bom Quotation, Product No.:T-4FR5W650385A</t>
  </si>
  <si>
    <t>Item #</t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</si>
  <si>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Designator</t>
    </r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</si>
  <si>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Qty</t>
    </r>
  </si>
  <si>
    <t>Manufacturer</t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</si>
  <si>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Mfg Part #</t>
    </r>
  </si>
  <si>
    <t>Description / Value</t>
  </si>
  <si>
    <t>Vendor Part #</t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</si>
  <si>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Package/Footprint</t>
    </r>
  </si>
  <si>
    <t>Your Instructions / Notes</t>
  </si>
  <si>
    <t>Pins /Pads</t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</si>
  <si>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Unit Price(3 sets)</t>
    </r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</si>
  <si>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Total</t>
    </r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</si>
  <si>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Delivery Time</t>
    </r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</si>
  <si>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Actual Purchase Mfg Part #</t>
    </r>
  </si>
  <si>
    <r>
      <rPr>
        <sz val="10"/>
        <color indexed="10"/>
        <rFont val="Arial"/>
        <family val="2"/>
      </rPr>
      <t>*</t>
    </r>
    <r>
      <rPr>
        <b/>
        <sz val="10"/>
        <rFont val="Arial"/>
        <family val="2"/>
      </rPr>
      <t>PCBWay Note</t>
    </r>
  </si>
  <si>
    <t>Customer Reply</t>
  </si>
  <si>
    <t>PCBWay Update</t>
  </si>
  <si>
    <t>SW1,BOOT</t>
  </si>
  <si>
    <t>ALPSALPINE(阿尔卑斯阿尔派)</t>
  </si>
  <si>
    <t>SKRPABE010</t>
  </si>
  <si>
    <t>SKRPABE010『 』KEY-SMD_4P-L4.2-W3.2-H2.5-LS4.6-P2.2</t>
  </si>
  <si>
    <t>LCSC『 』C115360</t>
  </si>
  <si>
    <t>KEY-SMD_4P-L4.2-W3.2-P2.20-LS4.6</t>
  </si>
  <si>
    <t>https://item.szlcsc.com/157210.html</t>
  </si>
  <si>
    <t>4</t>
  </si>
  <si>
    <t/>
  </si>
  <si>
    <t>C1,C13,C17,C19</t>
  </si>
  <si>
    <t>KEMET(基美)</t>
  </si>
  <si>
    <t>C0805C105K5RACTU</t>
  </si>
  <si>
    <t>1uF『 』C0805_L2.0-W1.3-H1.3</t>
  </si>
  <si>
    <t>LCSC『 』C3018567</t>
  </si>
  <si>
    <t>C0805</t>
  </si>
  <si>
    <t>https://item.szlcsc.com/373011.html</t>
  </si>
  <si>
    <t>2</t>
  </si>
  <si>
    <t>C14,C16,C20</t>
  </si>
  <si>
    <t>YAGEO(国巨)</t>
  </si>
  <si>
    <t>0.1uF『 』C0805_L2.0-W1.3-H1.3</t>
  </si>
  <si>
    <t>CC0805KRX7R9BB104</t>
  </si>
  <si>
    <t>0.1uF 0805，please confirm</t>
  </si>
  <si>
    <t>C24</t>
  </si>
  <si>
    <t>SAMSUNG(三星)</t>
  </si>
  <si>
    <t>CAP-C0805</t>
  </si>
  <si>
    <t>1uf『 』C0805_L2.0-W1.3-H1.3</t>
  </si>
  <si>
    <t>LCSC『 』C9900009346</t>
  </si>
  <si>
    <t>CL21B105KBFNNNE</t>
  </si>
  <si>
    <t>C25,C26</t>
  </si>
  <si>
    <t>CC0805ZKY5V6BB106</t>
  </si>
  <si>
    <t>10uF『 』C0805_L2.0-W1.3-H1.3</t>
  </si>
  <si>
    <t>LCSC『 』C88484</t>
  </si>
  <si>
    <t>C2,C8</t>
  </si>
  <si>
    <t>0.1u『 』C0603_L1.6-W0.8-H0.8</t>
  </si>
  <si>
    <t>C0603</t>
  </si>
  <si>
    <t>https://item.szlcsc.com/362304.html</t>
  </si>
  <si>
    <t>CC0603KRX7R9BB104</t>
  </si>
  <si>
    <t>C3</t>
  </si>
  <si>
    <t>4.7u 50V『 』C0603_L1.6-W0.8-H0.8</t>
  </si>
  <si>
    <t>CL10A475KA8NQNC</t>
  </si>
  <si>
    <t>25V</t>
  </si>
  <si>
    <t>C4</t>
  </si>
  <si>
    <t>1u『 』C0603_L1.6-W0.8-H0.8</t>
  </si>
  <si>
    <t>CL10A105KB8NNNC</t>
  </si>
  <si>
    <t>C5</t>
  </si>
  <si>
    <t>22u X7R『 』C0603_L1.6-W0.8-H0.8</t>
  </si>
  <si>
    <t>CL10A226MO7JZNC</t>
  </si>
  <si>
    <t>X5R</t>
  </si>
  <si>
    <t>C6</t>
  </si>
  <si>
    <t>0.1u 50V『 』C0603_L1.6-W0.8-H0.8</t>
  </si>
  <si>
    <t>C7,C12</t>
  </si>
  <si>
    <t>0.1u X7R『 』C0603_L1.6-W0.8-H0.8</t>
  </si>
  <si>
    <t>C9</t>
  </si>
  <si>
    <t>10u X7R『 』C0603_L1.6-W0.8-H0.8</t>
  </si>
  <si>
    <t>CL10B106MQ8NRNC</t>
  </si>
  <si>
    <t>C10,C11</t>
  </si>
  <si>
    <t>Chinocera(华瓷)</t>
  </si>
  <si>
    <t>HGC1206R7106K350NSPJ</t>
  </si>
  <si>
    <t>10uF『 』C1206_L3.2-W1.6-H1.3</t>
  </si>
  <si>
    <t>LCSC『 』C33546014</t>
  </si>
  <si>
    <t>C1206</t>
  </si>
  <si>
    <t>https://item.szlcsc.com/89171.html</t>
  </si>
  <si>
    <t>C15,C18</t>
  </si>
  <si>
    <t>C0603C103J5RACTM</t>
  </si>
  <si>
    <t>10nF『 』C0603_L1.6-W0.8-H0.8</t>
  </si>
  <si>
    <t>LCSC『 』C3033252</t>
  </si>
  <si>
    <t>U8,U9</t>
  </si>
  <si>
    <t>C0603 22nF『 』C0603_L1.6-W0.8-H0.8</t>
  </si>
  <si>
    <t>LCSC『 』C9900029884</t>
  </si>
  <si>
    <t>CC0603KRX7R9BB223</t>
  </si>
  <si>
    <t>C21</t>
  </si>
  <si>
    <t>ROQANG(容强)</t>
  </si>
  <si>
    <t>RVE1A471M0605</t>
  </si>
  <si>
    <t>470uF『 』CAP-SMD_BD6.3-L6.6-W6.6-FD</t>
  </si>
  <si>
    <t>LCSC『 』C7465562</t>
  </si>
  <si>
    <t>CAP-SMD_BD6.3-L6.6-W6.6-FD</t>
  </si>
  <si>
    <t>https://item.szlcsc.com/265679.html</t>
  </si>
  <si>
    <t>C22</t>
  </si>
  <si>
    <t>KNSCHA(科尼盛)</t>
  </si>
  <si>
    <t>RST100UF16V003</t>
  </si>
  <si>
    <t>100uF『 』CAP-SMD_BD6.3-L6.6-W6.6-FD</t>
  </si>
  <si>
    <t>LCSC『 』C4747963</t>
  </si>
  <si>
    <t>C23</t>
  </si>
  <si>
    <t>10UF-C0603</t>
  </si>
  <si>
    <t>0.1uF</t>
  </si>
  <si>
    <t>C9900009452</t>
  </si>
  <si>
    <t>0.1uF 0603，please confirm</t>
  </si>
  <si>
    <t>C27</t>
  </si>
  <si>
    <t>SUPERCAPACITOR 5.5V 1.5F</t>
  </si>
  <si>
    <t>10F</t>
  </si>
  <si>
    <t>Please provide exact part number or component URL.</t>
  </si>
  <si>
    <t>D1</t>
  </si>
  <si>
    <t>Eaton Electronics</t>
  </si>
  <si>
    <t>SMAJ36AH</t>
  </si>
  <si>
    <t>SMAJ36AH『 』SMA_L4.4-W2.8-LS5.1-RD</t>
  </si>
  <si>
    <t>LCSC『 』C3029080</t>
  </si>
  <si>
    <t>SMA_L4.4-W2.8-LS5.1-RD</t>
  </si>
  <si>
    <t>https://atta.szlcsc.com/upload/public/pdf/source/20181204/C337533_3D61810805DE1ED5A8E03261B6BC2A5B.pdf</t>
  </si>
  <si>
    <t>7-10 Workdays</t>
  </si>
  <si>
    <t>D2,D3</t>
  </si>
  <si>
    <t>Nexperia(安世)</t>
  </si>
  <si>
    <t>BAT54CM,315</t>
  </si>
  <si>
    <t>BAT54CM,315『 』DFN1006-3_L1.0-W0.6-P0.35-BR_BAT54CM</t>
  </si>
  <si>
    <t>LCSC『 』C549275</t>
  </si>
  <si>
    <t>DFN1006-3_L1.0-W0.6-P0.35-BR_BAT54CM</t>
  </si>
  <si>
    <t>https://item.szlcsc.com/570343.html</t>
  </si>
  <si>
    <t>3</t>
  </si>
  <si>
    <t>D4</t>
  </si>
  <si>
    <t>MCC(美微科)</t>
  </si>
  <si>
    <t>MBR0540-TP</t>
  </si>
  <si>
    <t>MBR0540-TP『 』SOD-123_L2.7-W1.6-H1.4-LS3.7</t>
  </si>
  <si>
    <t>LCSC『 』C78744</t>
  </si>
  <si>
    <t>SOD-123_L2.7-W1.6-LS3.7-RD</t>
  </si>
  <si>
    <t>https://item.szlcsc.com/13409.html</t>
  </si>
  <si>
    <t>FUSE_2A_1</t>
  </si>
  <si>
    <t>Littelfuse(美国力特)</t>
  </si>
  <si>
    <t>0466002.NRHF</t>
  </si>
  <si>
    <t>0466002.NRHF『 』F1206_L3.2-W1.7-H0.6</t>
  </si>
  <si>
    <t>LCSC『 』C3105</t>
  </si>
  <si>
    <t>F1206</t>
  </si>
  <si>
    <t>https://atta.szlcsc.com/upload/public/pdf/source/20200518/C553934_4CFF0660EAE88BF7A646763F248900C5.pdf</t>
  </si>
  <si>
    <t>L1</t>
  </si>
  <si>
    <t>TAIYO YUDEN(太诱)</t>
  </si>
  <si>
    <t>FBMJ3216HM600-T</t>
  </si>
  <si>
    <t>60Ω『 』L1206_L3.2-W1.6-H1.1</t>
  </si>
  <si>
    <t>LCSC『 』C92886</t>
  </si>
  <si>
    <t>L1206</t>
  </si>
  <si>
    <t>https://item.szlcsc.com/375393.html</t>
  </si>
  <si>
    <t>L2</t>
  </si>
  <si>
    <t>Coilcraft(线艺)</t>
  </si>
  <si>
    <t>LPS4018-103MRC</t>
  </si>
  <si>
    <t>10uH『 』IND-SMD_L3.9-W3.9-1</t>
  </si>
  <si>
    <t>LCSC『 』C6127589</t>
  </si>
  <si>
    <t>IND-SMD_L3.9-W3.9-1</t>
  </si>
  <si>
    <t>https://img.jlc.com/pdf/applyPasteComponent/2022-06-30/687487A/7b8112057e64455d9861abcfd0f22a21/lps4018-270702.pdf</t>
  </si>
  <si>
    <t>L3</t>
  </si>
  <si>
    <t>APV(爱普微)</t>
  </si>
  <si>
    <t>ANR4020T2R2M</t>
  </si>
  <si>
    <t>2.2uH『 』IND-SMD_L4.0-W4.0-H2.0</t>
  </si>
  <si>
    <t>LCSC『 』C6364797</t>
  </si>
  <si>
    <t>IND-SMD_L4.0-W4.0_LVS404018</t>
  </si>
  <si>
    <t>https://item.szlcsc.com/109501.html</t>
  </si>
  <si>
    <t>P1</t>
  </si>
  <si>
    <t>I2C FRAM</t>
  </si>
  <si>
    <t>10</t>
  </si>
  <si>
    <t>Q1</t>
  </si>
  <si>
    <t>TECH PUBLIC(台舟)</t>
  </si>
  <si>
    <t>BSS8402DW</t>
  </si>
  <si>
    <t>BSS8402DW『 』SOT-363-6_L2.2-W1.3-P0.65-LS2.1-BL</t>
  </si>
  <si>
    <t>LCSC『 』C7603348</t>
  </si>
  <si>
    <t>SOT-363-6_L2.2-W1.3-P0.65-LS2.1-BL</t>
  </si>
  <si>
    <t>https://atta.szlcsc.com/upload/public/pdf/source/20210315/C842402_EFE49B8327B3E2E989B3EDA5836E0642.pdf</t>
  </si>
  <si>
    <t>6</t>
  </si>
  <si>
    <t>Q2</t>
  </si>
  <si>
    <t>AOS</t>
  </si>
  <si>
    <t>AON6414AL</t>
  </si>
  <si>
    <t>AON6414AL『 』PDFN-8_L5.2-W5.9-P1.27-LS6.2-BL</t>
  </si>
  <si>
    <t>LCSC『 』C2840568</t>
  </si>
  <si>
    <t>PDFN-8_L5.2-W5.9-P1.27-LS6.2-BL</t>
  </si>
  <si>
    <t>https://atta.szlcsc.com/upload/public/pdf/source/20201110/C917415_9AB7B7126EB739216AB168C83912E21E.pdf</t>
  </si>
  <si>
    <t>11</t>
  </si>
  <si>
    <t>Q3</t>
  </si>
  <si>
    <t>晶导微电子</t>
  </si>
  <si>
    <t>MMBT5551-H</t>
  </si>
  <si>
    <t>MMBT5551-H『 』SOT-23-3P_L2.9-W1.3-H1.0-LS2.4-P0.95</t>
  </si>
  <si>
    <t>LCSC『 』C5632440</t>
  </si>
  <si>
    <t>SOT-23-3_L2.9-W1.3-P1.90-LS2.4-BR</t>
  </si>
  <si>
    <t>https://www.diodes.com/assets/Package-Files/SOT23.pdf</t>
  </si>
  <si>
    <t>Q4</t>
  </si>
  <si>
    <t>LYG(凌烟阁)</t>
  </si>
  <si>
    <t>FXBSS138DWMEH-05S3G</t>
  </si>
  <si>
    <t>FXBSS138DWMEH-05S3G『 』SOT-363-6P_L2.0-W1.3-H1.1-LS2.0-P0.65</t>
  </si>
  <si>
    <t>LCSC『 』C5176003</t>
  </si>
  <si>
    <t>SOT-363_L2.0-W1.3-P0.65-LS2.1-BR</t>
  </si>
  <si>
    <t>https://item.szlcsc.com/97429.html</t>
  </si>
  <si>
    <t>[It's out of stock. Please recommend substitutes or you can supply this part to us.]</t>
  </si>
  <si>
    <t>R1</t>
  </si>
  <si>
    <t>LIZ(丽智电子)</t>
  </si>
  <si>
    <t>CR0805F82R00G</t>
  </si>
  <si>
    <t>2Ω『 』R0805_L2.0-W1.3-H0.6</t>
  </si>
  <si>
    <t>LCSC『 』C101635</t>
  </si>
  <si>
    <t>R0805</t>
  </si>
  <si>
    <t>https://item.szlcsc.com/142685.html</t>
  </si>
  <si>
    <t>R8</t>
  </si>
  <si>
    <t>CR0805F81183G</t>
  </si>
  <si>
    <t>118kΩ『 』R0805_L2.0-W1.3-H0.6</t>
  </si>
  <si>
    <t>LCSC『 』C101434</t>
  </si>
  <si>
    <t>R18</t>
  </si>
  <si>
    <t>UNI-ROYAL(厚声)</t>
  </si>
  <si>
    <t>0805W8F3014T5E</t>
  </si>
  <si>
    <t>3.01MΩ『 』R0805_L2.0-W1.3-H0.6</t>
  </si>
  <si>
    <t>LCSC『 』C407400</t>
  </si>
  <si>
    <t>R19</t>
  </si>
  <si>
    <t>RESI(开步睿思)</t>
  </si>
  <si>
    <t>AECR0805F1M00K9</t>
  </si>
  <si>
    <t>1MΩ『 』R0805_L2.0-W1.3-H0.6</t>
  </si>
  <si>
    <t>LCSC『 』C328386</t>
  </si>
  <si>
    <t>R2</t>
  </si>
  <si>
    <t>1.8M『 』R0805_L2.0-W1.3-H0.6</t>
  </si>
  <si>
    <t>RC0805FR-071M8L</t>
  </si>
  <si>
    <t>R3,R4</t>
  </si>
  <si>
    <t>100k『 』R0805_L2.0-W1.3-H0.6</t>
  </si>
  <si>
    <t>RC0805FR-07100KL</t>
  </si>
  <si>
    <t>R5</t>
  </si>
  <si>
    <t>470k『 』R0805_L2.0-W1.3-H0.6</t>
  </si>
  <si>
    <t>RC0805FR-07470KL</t>
  </si>
  <si>
    <t>R11</t>
  </si>
  <si>
    <t>49.9k『 』R0805_L2.0-W1.3-H0.6</t>
  </si>
  <si>
    <t>RC0805FR-0749K9L</t>
  </si>
  <si>
    <t>R6,R7,R16,R17</t>
  </si>
  <si>
    <t>100『 』R0603</t>
  </si>
  <si>
    <t>R0603</t>
  </si>
  <si>
    <t>https://www.mouser.in/datasheet/2/447/PYu_RT_1_to_0_01_RoHS_L_11-1669912.pdf</t>
  </si>
  <si>
    <t>RC0603FR-07100RL</t>
  </si>
  <si>
    <t>R9,R12</t>
  </si>
  <si>
    <t>2M『 』R0603</t>
  </si>
  <si>
    <t>RC0603FR-072ML</t>
  </si>
  <si>
    <t>R10,R13</t>
  </si>
  <si>
    <t>21.5M『 』R0603</t>
  </si>
  <si>
    <t>R14</t>
  </si>
  <si>
    <t>1.58M『 』R0603</t>
  </si>
  <si>
    <t>RC0603FR-071M58L</t>
  </si>
  <si>
    <t>R15</t>
  </si>
  <si>
    <t>178k『 』R0603</t>
  </si>
  <si>
    <t>RC0603FR-07178KL</t>
  </si>
  <si>
    <t>R20,R21,R24,R25,R26,R27,R28</t>
  </si>
  <si>
    <t>PTFR0603Q100RN9</t>
  </si>
  <si>
    <t>100Ω『 』R0603</t>
  </si>
  <si>
    <t>LCSC『 』C23067430</t>
  </si>
  <si>
    <t>R22,R23</t>
  </si>
  <si>
    <t>Milliohm(毫欧)</t>
  </si>
  <si>
    <t>HoAR0603-1/10W-5.1KR-0.1%-TCR25</t>
  </si>
  <si>
    <t>5.1kΩ『 』R0603</t>
  </si>
  <si>
    <t>LCSC『 』C5123587</t>
  </si>
  <si>
    <t>R29,R30,R36</t>
  </si>
  <si>
    <t>PTFR0603Q100KN9</t>
  </si>
  <si>
    <t>100kΩ『 』R0603</t>
  </si>
  <si>
    <t>LCSC『 』C23067429</t>
  </si>
  <si>
    <t>R31</t>
  </si>
  <si>
    <t>GPR0603100K</t>
  </si>
  <si>
    <t>LCSC『 』C99782</t>
  </si>
  <si>
    <t>R32</t>
  </si>
  <si>
    <t>RC0603FR-0722K1L</t>
  </si>
  <si>
    <t>22.1kΩ『 』R0603</t>
  </si>
  <si>
    <t>LCSC『 』C137768</t>
  </si>
  <si>
    <t>R33,R34</t>
  </si>
  <si>
    <t>Tyohm(幸亚电阻)</t>
  </si>
  <si>
    <t>RMC06033.3K5%N</t>
  </si>
  <si>
    <t>3.3kΩ『 』R0603</t>
  </si>
  <si>
    <t>LCSC『 』C269691</t>
  </si>
  <si>
    <t>R35</t>
  </si>
  <si>
    <t>AECR0603F470RK9</t>
  </si>
  <si>
    <t>470Ω『 』R0603</t>
  </si>
  <si>
    <t>LCSC『 』C328361</t>
  </si>
  <si>
    <t>RTC1</t>
  </si>
  <si>
    <t>ADAFRUIT-PCF8523ADAFRUIT-PCF8523F</t>
  </si>
  <si>
    <t>ADAFRUIT-PCF8523</t>
  </si>
  <si>
    <t>5</t>
  </si>
  <si>
    <t>U1</t>
  </si>
  <si>
    <t>TI(德州仪器)</t>
  </si>
  <si>
    <t>LM74610QDGKTQ1</t>
  </si>
  <si>
    <t>LM74610QDGKTQ1『 』VSSOP-8_L3.0-W3.0-H1.1-LS4.9-P0.65</t>
  </si>
  <si>
    <t>LCSC『 』C202259</t>
  </si>
  <si>
    <t>VSSOP-8_L3.0-W3.0-P0.65-LS5.0-BL</t>
  </si>
  <si>
    <t>https://item.szlcsc.com/8186.html</t>
  </si>
  <si>
    <t>8</t>
  </si>
  <si>
    <t>U2</t>
  </si>
  <si>
    <t>ESPRESSIF(乐鑫)</t>
  </si>
  <si>
    <t>ESP32-C3-MINI-1U-H4</t>
  </si>
  <si>
    <t>ESP32-C3-MINI-1U-H4『 』WIFIM-SMD_ESP32-C3-MINI-MINI-1U</t>
  </si>
  <si>
    <t>LCSC『 』C3013922</t>
  </si>
  <si>
    <t>WIFIM-SMD_ESP32-C3-MINI-MINI-1U</t>
  </si>
  <si>
    <t>https://img.jlc.com/pdf/applyPasteComponent/2021-10-11/302067A/5ab85bab25ea44eab0de6e22b6acc1cd/esp32-c3-mini-1_datasheet_cn.pdf</t>
  </si>
  <si>
    <t>61</t>
  </si>
  <si>
    <t>U3</t>
  </si>
  <si>
    <t>TPS2553DBVR-1</t>
  </si>
  <si>
    <t>TPS2553DBVR-1『 』SOT-23-6_L2.9-W1.6-H1.5-LS2.8-P0.95</t>
  </si>
  <si>
    <t>LCSC『 』C111738</t>
  </si>
  <si>
    <t>SOT-23-6_L2.9-W1.6-P0.95-LS2.8-BL</t>
  </si>
  <si>
    <t>https://item.szlcsc.com/169042.html</t>
  </si>
  <si>
    <t>U4</t>
  </si>
  <si>
    <t>ADI(亚德诺)/MAXIM(美信)</t>
  </si>
  <si>
    <t>MAX16956AUBA/V+</t>
  </si>
  <si>
    <t>MAX16956AUBA/V+『 』UMAX-10_L3.0-W3.0-P0.50-LS5.0-BL-EP</t>
  </si>
  <si>
    <t>LCSC『 』C1356273</t>
  </si>
  <si>
    <t>UMAX-10_L3.0-W3.0-P0.50-LS5.0-BL-EP</t>
  </si>
  <si>
    <t>https://item.szlcsc.com/119752.html</t>
  </si>
  <si>
    <t>U5</t>
  </si>
  <si>
    <t>TLV6700DDCT</t>
  </si>
  <si>
    <t>TLV6700DDCT『 』SOT-23-6_L2.9-W1.6-H1.5-LS2.8-P0.95</t>
  </si>
  <si>
    <t>LCSC『 』C2866753</t>
  </si>
  <si>
    <t>SOT-23-6_L2.9-W1.6-P0.95-LS2.8-BR</t>
  </si>
  <si>
    <t>U12</t>
  </si>
  <si>
    <t>TPL5010DDCT</t>
  </si>
  <si>
    <t>TPL5010DDCT『 』SOT-23-6_L2.9-W1.6-H1.5-LS2.8-P0.95</t>
  </si>
  <si>
    <t>LCSC『 』C125800</t>
  </si>
  <si>
    <t>U6</t>
  </si>
  <si>
    <t>TPS62840DLCR</t>
  </si>
  <si>
    <t>TPS62840DLCR『 』VSON-8_L2.0-W1.5-H1.0-P0.50-BL</t>
  </si>
  <si>
    <t>LCSC『 』C2071859</t>
  </si>
  <si>
    <t>VSON-8_L2.0-W1.5-P0.50-BL</t>
  </si>
  <si>
    <t>https://item.szlcsc.com/476112.html</t>
  </si>
  <si>
    <t>U7</t>
  </si>
  <si>
    <t>2016L050MR</t>
  </si>
  <si>
    <t>2016L050MR『 』F2016</t>
  </si>
  <si>
    <t>LCSC『 』C99564</t>
  </si>
  <si>
    <t>F2016</t>
  </si>
  <si>
    <t>https://item.szlcsc.com/297537.html</t>
  </si>
  <si>
    <t>U10</t>
  </si>
  <si>
    <t>SN74LVC1G32DBVRG4</t>
  </si>
  <si>
    <t>SN74LVC1G32DBVRG4『 』SOT-23-5_L2.9-W1.6-P0.95-LS2.8-BR</t>
  </si>
  <si>
    <t>LCSC『 』C2861356</t>
  </si>
  <si>
    <t>SOT-23-5_L2.9-W1.6-P0.95-LS2.8-BR</t>
  </si>
  <si>
    <t>https://atta.szlcsc.com/upload/public/pdf/source/20201015/C882654_F49EC15FD6A974BF40D8ED13350A683B.pdf</t>
  </si>
  <si>
    <t>U11</t>
  </si>
  <si>
    <t>GW-EBYTE-E22400T22D-TTL-LORA</t>
  </si>
  <si>
    <t>GW-EBYTE-E22-H</t>
  </si>
  <si>
    <t>https://atta.szlcsc.com/upload/public/pdf/source/20200421/C518905_D8E5D6CF4048BCDC739E445BB67568CA.pdf</t>
  </si>
  <si>
    <t>U13</t>
  </si>
  <si>
    <t>KINGBRIGHT</t>
  </si>
  <si>
    <t>LED,GRN,525nm,600mcd,3.3V,130D,0603 X 0.3 (APT1608ZGC,KINGBRIGHT)</t>
  </si>
  <si>
    <t>LED,GRN,525NM,600MCD,3.3V,130D,0603 X 0.3 (APT1608ZGC,KINGBRIGHT)『 』LED0603-RD_GREEN</t>
  </si>
  <si>
    <t>LCSC『 』C9900015547</t>
  </si>
  <si>
    <t>LED0603-RD_GREEN</t>
  </si>
  <si>
    <t>https://atta.szlcsc.com/upload/public/pdf/source/20190115/C264450_D840E7E570138F41CCE67133F241C738.pdf</t>
  </si>
  <si>
    <t>APT1608ZGC</t>
  </si>
  <si>
    <t>U14</t>
  </si>
  <si>
    <t>SN74LVC1G06DCKTE4</t>
  </si>
  <si>
    <t>SN74LVC1G06DCKTE4『 』SC-70-5_L2.0-W1.3-H1.0-P0.65</t>
  </si>
  <si>
    <t>LCSC『 』C20976337</t>
  </si>
  <si>
    <t>SC-70-5_L2.1-W1.3-P0.65-LS2.1-BL</t>
  </si>
  <si>
    <t>https://item.szlcsc.com/241917.html</t>
  </si>
  <si>
    <t>U15</t>
  </si>
  <si>
    <t>DORABO(地博电气)</t>
  </si>
  <si>
    <t>DB128L-5.08-2P-GN-S</t>
  </si>
  <si>
    <t>DB128L-5.08-2P『 』CONN-TH_2P_L10.5-W10.2-P5.08</t>
  </si>
  <si>
    <t>LCSC『 』C395868</t>
  </si>
  <si>
    <t>CONN-TH_2P-P5.08_DB128L-5.08-2P</t>
  </si>
  <si>
    <t>https://item.szlcsc.com/376615.html</t>
  </si>
  <si>
    <t>USB2</t>
  </si>
  <si>
    <t>华宇创</t>
  </si>
  <si>
    <t>HYCW403-USBC16-785B</t>
  </si>
  <si>
    <t>LCSC『 』C5338271</t>
  </si>
  <si>
    <t>USB-C-SMD_HYCW403-USBC16-785B</t>
  </si>
  <si>
    <t>https://atta.szlcsc.com/upload/public/pdf/source/20221229/030FB78065E22714A1F9A7A314B4CB66.pdf</t>
  </si>
  <si>
    <t>16</t>
  </si>
  <si>
    <t>Component Cost</t>
  </si>
  <si>
    <t>Assembly Cost</t>
  </si>
  <si>
    <t>3 pcs</t>
  </si>
  <si>
    <t>PCB Cost</t>
  </si>
  <si>
    <t>5 pcs</t>
  </si>
  <si>
    <t>V1 Member 1% off</t>
  </si>
  <si>
    <t>All Total 3 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</si>
</sst>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0"/>
    <numFmt numFmtId="177" formatCode="\$0.00"/>
  </numFmts>
  <fonts count="7">
    <font>
      <sz val="12"/>
      <name val="宋体"/>
      <charset val="134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152400</xdr:colOff>
      <xdr:row>0</xdr:row>
      <xdr:rowOff>447675</xdr:rowOff>
    </xdr:to>
    <xdr:pic>
      <xdr:nvPicPr>
        <xdr:cNvPr id="4098" name="图片 1" descr="pcbway-400x40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343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0"/>
  <sheetViews>
    <sheetView tabSelected="1" topLeftCell="F19" zoomScaleSheetLayoutView="100" workbookViewId="0">
      <selection activeCell="K84" sqref="K84"/>
    </sheetView>
  </sheetViews>
  <sheetFormatPr baseColWidth="10" defaultColWidth="9" defaultRowHeight="15"/>
  <cols>
    <col min="1" max="1" width="6.25" style="2" customWidth="1"/>
    <col min="2" max="2" width="10.25" style="2" customWidth="1"/>
    <col min="3" max="3" width="5.375" style="2" customWidth="1"/>
    <col min="4" max="4" width="12.125" style="2" customWidth="1"/>
    <col min="5" max="5" width="18.375" style="2" customWidth="1"/>
    <col min="6" max="6" width="50" style="2" customWidth="1"/>
    <col min="7" max="7" width="20.25" style="2" customWidth="1"/>
    <col min="8" max="8" width="26.375" style="2" customWidth="1"/>
    <col min="9" max="9" width="24" style="2" customWidth="1"/>
    <col min="10" max="10" width="16" style="2" customWidth="1"/>
    <col min="11" max="11" width="18" style="2" customWidth="1"/>
    <col min="12" max="12" width="12" style="2" customWidth="1"/>
    <col min="13" max="13" width="16" style="2" customWidth="1"/>
    <col min="14" max="14" width="26" style="2" customWidth="1"/>
    <col min="15" max="16" width="14" style="2" customWidth="1"/>
    <col min="17" max="17" width="14" style="2" bestFit="1" customWidth="1"/>
    <col min="18" max="16384" width="9" style="2"/>
  </cols>
  <sheetData>
    <row r="1" spans="1:17" s="1" customFormat="1" ht="39.950000000000003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0"/>
    </row>
    <row r="2" spans="1:17" ht="25.7" customHeight="1">
      <c r="A2" s="3" t="s">
        <v>1</v>
      </c>
      <c r="B2" s="4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25.5">
      <c r="A3" s="5">
        <v>1</v>
      </c>
      <c r="B3" s="5" t="s">
        <v>18</v>
      </c>
      <c r="C3" s="5">
        <v>2</v>
      </c>
      <c r="D3" s="5" t="s">
        <v>19</v>
      </c>
      <c r="E3" s="5" t="s">
        <v>20</v>
      </c>
      <c r="F3" s="6" t="s">
        <v>21</v>
      </c>
      <c r="G3" s="5" t="s">
        <v>22</v>
      </c>
      <c r="H3" s="5" t="s">
        <v>23</v>
      </c>
      <c r="I3" s="6" t="s">
        <v>24</v>
      </c>
      <c r="J3" s="5" t="s">
        <v>25</v>
      </c>
      <c r="K3" s="7">
        <v>0.11700000000000001</v>
      </c>
      <c r="L3" s="7">
        <f t="shared" ref="L3:L20" si="0">C3*K3*3</f>
        <v>0.70200000000000007</v>
      </c>
      <c r="M3" s="5" t="s">
        <v>26</v>
      </c>
      <c r="N3" s="8" t="s">
        <v>26</v>
      </c>
      <c r="O3" s="6" t="s">
        <v>26</v>
      </c>
      <c r="P3" s="5" t="s">
        <v>26</v>
      </c>
      <c r="Q3" s="5" t="s">
        <v>26</v>
      </c>
    </row>
    <row r="4" spans="1:17" ht="25.5">
      <c r="A4" s="5">
        <v>2</v>
      </c>
      <c r="B4" s="5" t="s">
        <v>27</v>
      </c>
      <c r="C4" s="5">
        <v>4</v>
      </c>
      <c r="D4" s="5" t="s">
        <v>28</v>
      </c>
      <c r="E4" s="5" t="s">
        <v>29</v>
      </c>
      <c r="F4" s="6" t="s">
        <v>30</v>
      </c>
      <c r="G4" s="5" t="s">
        <v>31</v>
      </c>
      <c r="H4" s="5" t="s">
        <v>32</v>
      </c>
      <c r="I4" s="6" t="s">
        <v>33</v>
      </c>
      <c r="J4" s="5" t="s">
        <v>34</v>
      </c>
      <c r="K4" s="7">
        <v>0.19600000000000001</v>
      </c>
      <c r="L4" s="7">
        <f t="shared" si="0"/>
        <v>2.3520000000000003</v>
      </c>
      <c r="M4" s="5" t="s">
        <v>26</v>
      </c>
      <c r="N4" s="8" t="s">
        <v>26</v>
      </c>
      <c r="O4" s="6" t="s">
        <v>26</v>
      </c>
      <c r="P4" s="5" t="s">
        <v>26</v>
      </c>
      <c r="Q4" s="5" t="s">
        <v>26</v>
      </c>
    </row>
    <row r="5" spans="1:17" ht="38.25">
      <c r="A5" s="5">
        <v>3</v>
      </c>
      <c r="B5" s="5" t="s">
        <v>35</v>
      </c>
      <c r="C5" s="5">
        <v>3</v>
      </c>
      <c r="D5" s="5" t="s">
        <v>36</v>
      </c>
      <c r="E5" s="5" t="s">
        <v>29</v>
      </c>
      <c r="F5" s="6" t="s">
        <v>37</v>
      </c>
      <c r="G5" s="5" t="s">
        <v>31</v>
      </c>
      <c r="H5" s="5" t="s">
        <v>32</v>
      </c>
      <c r="I5" s="6" t="s">
        <v>33</v>
      </c>
      <c r="J5" s="5" t="s">
        <v>34</v>
      </c>
      <c r="K5" s="7">
        <v>8.1000000000000003E-2</v>
      </c>
      <c r="L5" s="7">
        <f t="shared" si="0"/>
        <v>0.72899999999999998</v>
      </c>
      <c r="M5" s="5" t="s">
        <v>26</v>
      </c>
      <c r="N5" s="8" t="s">
        <v>38</v>
      </c>
      <c r="O5" s="6" t="s">
        <v>39</v>
      </c>
      <c r="P5" s="5" t="s">
        <v>26</v>
      </c>
      <c r="Q5" s="5" t="s">
        <v>26</v>
      </c>
    </row>
    <row r="6" spans="1:17" ht="25.5">
      <c r="A6" s="5">
        <v>4</v>
      </c>
      <c r="B6" s="5" t="s">
        <v>40</v>
      </c>
      <c r="C6" s="5">
        <v>1</v>
      </c>
      <c r="D6" s="5" t="s">
        <v>41</v>
      </c>
      <c r="E6" s="5" t="s">
        <v>42</v>
      </c>
      <c r="F6" s="6" t="s">
        <v>43</v>
      </c>
      <c r="G6" s="5" t="s">
        <v>44</v>
      </c>
      <c r="H6" s="5" t="s">
        <v>32</v>
      </c>
      <c r="I6" s="6" t="s">
        <v>33</v>
      </c>
      <c r="J6" s="5" t="s">
        <v>34</v>
      </c>
      <c r="K6" s="7">
        <v>0.193</v>
      </c>
      <c r="L6" s="7">
        <f t="shared" si="0"/>
        <v>0.57899999999999996</v>
      </c>
      <c r="M6" s="5" t="s">
        <v>26</v>
      </c>
      <c r="N6" s="8" t="s">
        <v>45</v>
      </c>
      <c r="O6" s="6" t="s">
        <v>26</v>
      </c>
      <c r="P6" s="5" t="s">
        <v>26</v>
      </c>
      <c r="Q6" s="5" t="s">
        <v>26</v>
      </c>
    </row>
    <row r="7" spans="1:17" ht="25.5">
      <c r="A7" s="5">
        <v>5</v>
      </c>
      <c r="B7" s="5" t="s">
        <v>46</v>
      </c>
      <c r="C7" s="5">
        <v>2</v>
      </c>
      <c r="D7" s="5" t="s">
        <v>36</v>
      </c>
      <c r="E7" s="5" t="s">
        <v>47</v>
      </c>
      <c r="F7" s="6" t="s">
        <v>48</v>
      </c>
      <c r="G7" s="5" t="s">
        <v>49</v>
      </c>
      <c r="H7" s="5" t="s">
        <v>32</v>
      </c>
      <c r="I7" s="6" t="s">
        <v>33</v>
      </c>
      <c r="J7" s="5" t="s">
        <v>34</v>
      </c>
      <c r="K7" s="7">
        <v>0.109</v>
      </c>
      <c r="L7" s="7">
        <f t="shared" si="0"/>
        <v>0.65400000000000003</v>
      </c>
      <c r="M7" s="5" t="s">
        <v>26</v>
      </c>
      <c r="N7" s="8" t="s">
        <v>26</v>
      </c>
      <c r="O7" s="6" t="s">
        <v>26</v>
      </c>
      <c r="P7" s="5" t="s">
        <v>26</v>
      </c>
      <c r="Q7" s="5" t="s">
        <v>26</v>
      </c>
    </row>
    <row r="8" spans="1:17" ht="25.5">
      <c r="A8" s="5">
        <v>6</v>
      </c>
      <c r="B8" s="5" t="s">
        <v>50</v>
      </c>
      <c r="C8" s="5">
        <v>2</v>
      </c>
      <c r="D8" s="5" t="s">
        <v>36</v>
      </c>
      <c r="E8" s="5" t="s">
        <v>26</v>
      </c>
      <c r="F8" s="6" t="s">
        <v>51</v>
      </c>
      <c r="G8" s="5" t="s">
        <v>26</v>
      </c>
      <c r="H8" s="5" t="s">
        <v>52</v>
      </c>
      <c r="I8" s="6" t="s">
        <v>53</v>
      </c>
      <c r="J8" s="5" t="s">
        <v>34</v>
      </c>
      <c r="K8" s="7">
        <v>0.109</v>
      </c>
      <c r="L8" s="7">
        <f t="shared" si="0"/>
        <v>0.65400000000000003</v>
      </c>
      <c r="M8" s="5" t="s">
        <v>26</v>
      </c>
      <c r="N8" s="8" t="s">
        <v>54</v>
      </c>
      <c r="O8" s="6" t="s">
        <v>26</v>
      </c>
      <c r="P8" s="5" t="s">
        <v>26</v>
      </c>
      <c r="Q8" s="5" t="s">
        <v>26</v>
      </c>
    </row>
    <row r="9" spans="1:17" ht="25.5">
      <c r="A9" s="5">
        <v>7</v>
      </c>
      <c r="B9" s="5" t="s">
        <v>55</v>
      </c>
      <c r="C9" s="5">
        <v>1</v>
      </c>
      <c r="D9" s="5" t="s">
        <v>41</v>
      </c>
      <c r="E9" s="5" t="s">
        <v>26</v>
      </c>
      <c r="F9" s="6" t="s">
        <v>56</v>
      </c>
      <c r="G9" s="5" t="s">
        <v>26</v>
      </c>
      <c r="H9" s="5" t="s">
        <v>52</v>
      </c>
      <c r="I9" s="6" t="s">
        <v>53</v>
      </c>
      <c r="J9" s="5" t="s">
        <v>34</v>
      </c>
      <c r="K9" s="7">
        <v>0.193</v>
      </c>
      <c r="L9" s="7">
        <f t="shared" si="0"/>
        <v>0.57899999999999996</v>
      </c>
      <c r="M9" s="5" t="s">
        <v>26</v>
      </c>
      <c r="N9" s="8" t="s">
        <v>57</v>
      </c>
      <c r="O9" s="6" t="s">
        <v>58</v>
      </c>
      <c r="P9" s="5" t="s">
        <v>26</v>
      </c>
      <c r="Q9" s="5" t="s">
        <v>26</v>
      </c>
    </row>
    <row r="10" spans="1:17" ht="25.5">
      <c r="A10" s="5">
        <v>8</v>
      </c>
      <c r="B10" s="5" t="s">
        <v>59</v>
      </c>
      <c r="C10" s="5">
        <v>1</v>
      </c>
      <c r="D10" s="5" t="s">
        <v>41</v>
      </c>
      <c r="E10" s="5" t="s">
        <v>26</v>
      </c>
      <c r="F10" s="6" t="s">
        <v>60</v>
      </c>
      <c r="G10" s="5" t="s">
        <v>26</v>
      </c>
      <c r="H10" s="5" t="s">
        <v>52</v>
      </c>
      <c r="I10" s="6" t="s">
        <v>53</v>
      </c>
      <c r="J10" s="5" t="s">
        <v>34</v>
      </c>
      <c r="K10" s="7">
        <v>0.193</v>
      </c>
      <c r="L10" s="7">
        <f t="shared" si="0"/>
        <v>0.57899999999999996</v>
      </c>
      <c r="M10" s="5" t="s">
        <v>26</v>
      </c>
      <c r="N10" s="8" t="s">
        <v>61</v>
      </c>
      <c r="O10" s="6" t="s">
        <v>26</v>
      </c>
      <c r="P10" s="5" t="s">
        <v>26</v>
      </c>
      <c r="Q10" s="5" t="s">
        <v>26</v>
      </c>
    </row>
    <row r="11" spans="1:17" ht="25.5">
      <c r="A11" s="5">
        <v>9</v>
      </c>
      <c r="B11" s="5" t="s">
        <v>62</v>
      </c>
      <c r="C11" s="5">
        <v>1</v>
      </c>
      <c r="D11" s="5" t="s">
        <v>41</v>
      </c>
      <c r="E11" s="5" t="s">
        <v>26</v>
      </c>
      <c r="F11" s="6" t="s">
        <v>63</v>
      </c>
      <c r="G11" s="5" t="s">
        <v>26</v>
      </c>
      <c r="H11" s="5" t="s">
        <v>52</v>
      </c>
      <c r="I11" s="6" t="s">
        <v>53</v>
      </c>
      <c r="J11" s="5" t="s">
        <v>34</v>
      </c>
      <c r="K11" s="7">
        <v>0.40300000000000002</v>
      </c>
      <c r="L11" s="7">
        <f t="shared" si="0"/>
        <v>1.2090000000000001</v>
      </c>
      <c r="M11" s="5" t="s">
        <v>26</v>
      </c>
      <c r="N11" s="8" t="s">
        <v>64</v>
      </c>
      <c r="O11" s="6" t="s">
        <v>65</v>
      </c>
      <c r="P11" s="5" t="s">
        <v>26</v>
      </c>
      <c r="Q11" s="5" t="s">
        <v>26</v>
      </c>
    </row>
    <row r="12" spans="1:17" ht="25.5">
      <c r="A12" s="5">
        <v>10</v>
      </c>
      <c r="B12" s="5" t="s">
        <v>66</v>
      </c>
      <c r="C12" s="5">
        <v>1</v>
      </c>
      <c r="D12" s="5" t="s">
        <v>36</v>
      </c>
      <c r="E12" s="5" t="s">
        <v>26</v>
      </c>
      <c r="F12" s="6" t="s">
        <v>67</v>
      </c>
      <c r="G12" s="5" t="s">
        <v>26</v>
      </c>
      <c r="H12" s="5" t="s">
        <v>52</v>
      </c>
      <c r="I12" s="6" t="s">
        <v>53</v>
      </c>
      <c r="J12" s="5" t="s">
        <v>34</v>
      </c>
      <c r="K12" s="7">
        <v>0.193</v>
      </c>
      <c r="L12" s="7">
        <f t="shared" si="0"/>
        <v>0.57899999999999996</v>
      </c>
      <c r="M12" s="5" t="s">
        <v>26</v>
      </c>
      <c r="N12" s="8" t="s">
        <v>54</v>
      </c>
      <c r="O12" s="6" t="s">
        <v>26</v>
      </c>
      <c r="P12" s="5" t="s">
        <v>26</v>
      </c>
      <c r="Q12" s="5" t="s">
        <v>26</v>
      </c>
    </row>
    <row r="13" spans="1:17" ht="25.5">
      <c r="A13" s="5">
        <v>11</v>
      </c>
      <c r="B13" s="5" t="s">
        <v>68</v>
      </c>
      <c r="C13" s="5">
        <v>2</v>
      </c>
      <c r="D13" s="5" t="s">
        <v>36</v>
      </c>
      <c r="E13" s="5" t="s">
        <v>26</v>
      </c>
      <c r="F13" s="6" t="s">
        <v>69</v>
      </c>
      <c r="G13" s="5" t="s">
        <v>26</v>
      </c>
      <c r="H13" s="5" t="s">
        <v>52</v>
      </c>
      <c r="I13" s="6" t="s">
        <v>53</v>
      </c>
      <c r="J13" s="5" t="s">
        <v>34</v>
      </c>
      <c r="K13" s="7">
        <v>0.109</v>
      </c>
      <c r="L13" s="7">
        <f t="shared" si="0"/>
        <v>0.65400000000000003</v>
      </c>
      <c r="M13" s="5" t="s">
        <v>26</v>
      </c>
      <c r="N13" s="8" t="s">
        <v>54</v>
      </c>
      <c r="O13" s="6" t="s">
        <v>26</v>
      </c>
      <c r="P13" s="5" t="s">
        <v>26</v>
      </c>
      <c r="Q13" s="5" t="s">
        <v>26</v>
      </c>
    </row>
    <row r="14" spans="1:17" ht="25.5">
      <c r="A14" s="5">
        <v>12</v>
      </c>
      <c r="B14" s="5" t="s">
        <v>70</v>
      </c>
      <c r="C14" s="5">
        <v>1</v>
      </c>
      <c r="D14" s="5" t="s">
        <v>41</v>
      </c>
      <c r="E14" s="5" t="s">
        <v>26</v>
      </c>
      <c r="F14" s="6" t="s">
        <v>71</v>
      </c>
      <c r="G14" s="5" t="s">
        <v>26</v>
      </c>
      <c r="H14" s="5" t="s">
        <v>52</v>
      </c>
      <c r="I14" s="6" t="s">
        <v>53</v>
      </c>
      <c r="J14" s="5" t="s">
        <v>34</v>
      </c>
      <c r="K14" s="7">
        <v>0.40300000000000002</v>
      </c>
      <c r="L14" s="7">
        <f t="shared" si="0"/>
        <v>1.2090000000000001</v>
      </c>
      <c r="M14" s="5" t="s">
        <v>26</v>
      </c>
      <c r="N14" s="8" t="s">
        <v>72</v>
      </c>
      <c r="O14" s="6" t="s">
        <v>26</v>
      </c>
      <c r="P14" s="5" t="s">
        <v>26</v>
      </c>
      <c r="Q14" s="5" t="s">
        <v>26</v>
      </c>
    </row>
    <row r="15" spans="1:17" ht="25.5">
      <c r="A15" s="5">
        <v>13</v>
      </c>
      <c r="B15" s="5" t="s">
        <v>73</v>
      </c>
      <c r="C15" s="5">
        <v>2</v>
      </c>
      <c r="D15" s="5" t="s">
        <v>74</v>
      </c>
      <c r="E15" s="5" t="s">
        <v>75</v>
      </c>
      <c r="F15" s="6" t="s">
        <v>76</v>
      </c>
      <c r="G15" s="5" t="s">
        <v>77</v>
      </c>
      <c r="H15" s="5" t="s">
        <v>78</v>
      </c>
      <c r="I15" s="6" t="s">
        <v>79</v>
      </c>
      <c r="J15" s="5" t="s">
        <v>34</v>
      </c>
      <c r="K15" s="7">
        <v>0.2</v>
      </c>
      <c r="L15" s="7">
        <f t="shared" si="0"/>
        <v>1.2000000000000002</v>
      </c>
      <c r="M15" s="5" t="s">
        <v>26</v>
      </c>
      <c r="N15" s="8" t="s">
        <v>26</v>
      </c>
      <c r="O15" s="6" t="s">
        <v>26</v>
      </c>
      <c r="P15" s="5" t="s">
        <v>26</v>
      </c>
      <c r="Q15" s="5" t="s">
        <v>26</v>
      </c>
    </row>
    <row r="16" spans="1:17" ht="25.5">
      <c r="A16" s="5">
        <v>14</v>
      </c>
      <c r="B16" s="5" t="s">
        <v>80</v>
      </c>
      <c r="C16" s="5">
        <v>2</v>
      </c>
      <c r="D16" s="5" t="s">
        <v>28</v>
      </c>
      <c r="E16" s="5" t="s">
        <v>81</v>
      </c>
      <c r="F16" s="6" t="s">
        <v>82</v>
      </c>
      <c r="G16" s="5" t="s">
        <v>83</v>
      </c>
      <c r="H16" s="5" t="s">
        <v>52</v>
      </c>
      <c r="I16" s="6" t="s">
        <v>53</v>
      </c>
      <c r="J16" s="5" t="s">
        <v>34</v>
      </c>
      <c r="K16" s="7">
        <v>0.31900000000000001</v>
      </c>
      <c r="L16" s="7">
        <f t="shared" si="0"/>
        <v>1.9140000000000001</v>
      </c>
      <c r="M16" s="5" t="s">
        <v>26</v>
      </c>
      <c r="N16" s="8" t="s">
        <v>26</v>
      </c>
      <c r="O16" s="6" t="s">
        <v>26</v>
      </c>
      <c r="P16" s="5" t="s">
        <v>26</v>
      </c>
      <c r="Q16" s="5" t="s">
        <v>26</v>
      </c>
    </row>
    <row r="17" spans="1:17" ht="25.5">
      <c r="A17" s="5">
        <v>15</v>
      </c>
      <c r="B17" s="5" t="s">
        <v>84</v>
      </c>
      <c r="C17" s="5">
        <v>2</v>
      </c>
      <c r="D17" s="5" t="s">
        <v>36</v>
      </c>
      <c r="E17" s="5" t="s">
        <v>52</v>
      </c>
      <c r="F17" s="6" t="s">
        <v>85</v>
      </c>
      <c r="G17" s="5" t="s">
        <v>86</v>
      </c>
      <c r="H17" s="5" t="s">
        <v>52</v>
      </c>
      <c r="I17" s="6" t="s">
        <v>53</v>
      </c>
      <c r="J17" s="5" t="s">
        <v>34</v>
      </c>
      <c r="K17" s="7">
        <v>0.109</v>
      </c>
      <c r="L17" s="7">
        <f t="shared" si="0"/>
        <v>0.65400000000000003</v>
      </c>
      <c r="M17" s="5" t="s">
        <v>26</v>
      </c>
      <c r="N17" s="8" t="s">
        <v>87</v>
      </c>
      <c r="O17" s="6" t="s">
        <v>26</v>
      </c>
      <c r="P17" s="5" t="s">
        <v>26</v>
      </c>
      <c r="Q17" s="5" t="s">
        <v>26</v>
      </c>
    </row>
    <row r="18" spans="1:17" ht="25.5">
      <c r="A18" s="5">
        <v>16</v>
      </c>
      <c r="B18" s="5" t="s">
        <v>88</v>
      </c>
      <c r="C18" s="5">
        <v>1</v>
      </c>
      <c r="D18" s="5" t="s">
        <v>89</v>
      </c>
      <c r="E18" s="5" t="s">
        <v>90</v>
      </c>
      <c r="F18" s="6" t="s">
        <v>91</v>
      </c>
      <c r="G18" s="5" t="s">
        <v>92</v>
      </c>
      <c r="H18" s="5" t="s">
        <v>93</v>
      </c>
      <c r="I18" s="6" t="s">
        <v>94</v>
      </c>
      <c r="J18" s="5" t="s">
        <v>34</v>
      </c>
      <c r="K18" s="7">
        <v>0.56399999999999995</v>
      </c>
      <c r="L18" s="7">
        <f t="shared" si="0"/>
        <v>1.6919999999999997</v>
      </c>
      <c r="M18" s="5" t="s">
        <v>26</v>
      </c>
      <c r="N18" s="8" t="s">
        <v>26</v>
      </c>
      <c r="O18" s="6" t="s">
        <v>26</v>
      </c>
      <c r="P18" s="5" t="s">
        <v>26</v>
      </c>
      <c r="Q18" s="5" t="s">
        <v>26</v>
      </c>
    </row>
    <row r="19" spans="1:17" ht="25.5">
      <c r="A19" s="5">
        <v>17</v>
      </c>
      <c r="B19" s="5" t="s">
        <v>95</v>
      </c>
      <c r="C19" s="5">
        <v>1</v>
      </c>
      <c r="D19" s="5" t="s">
        <v>96</v>
      </c>
      <c r="E19" s="5" t="s">
        <v>97</v>
      </c>
      <c r="F19" s="6" t="s">
        <v>98</v>
      </c>
      <c r="G19" s="5" t="s">
        <v>99</v>
      </c>
      <c r="H19" s="5" t="s">
        <v>93</v>
      </c>
      <c r="I19" s="6" t="s">
        <v>94</v>
      </c>
      <c r="J19" s="5" t="s">
        <v>34</v>
      </c>
      <c r="K19" s="7">
        <v>0.33800000000000002</v>
      </c>
      <c r="L19" s="7">
        <f t="shared" si="0"/>
        <v>1.014</v>
      </c>
      <c r="M19" s="5" t="s">
        <v>26</v>
      </c>
      <c r="N19" s="8" t="s">
        <v>26</v>
      </c>
      <c r="O19" s="6" t="s">
        <v>26</v>
      </c>
      <c r="P19" s="5" t="s">
        <v>26</v>
      </c>
      <c r="Q19" s="5" t="s">
        <v>26</v>
      </c>
    </row>
    <row r="20" spans="1:17" ht="38.25">
      <c r="A20" s="5">
        <v>18</v>
      </c>
      <c r="B20" s="5" t="s">
        <v>100</v>
      </c>
      <c r="C20" s="5">
        <v>1</v>
      </c>
      <c r="D20" s="5" t="s">
        <v>36</v>
      </c>
      <c r="E20" s="5" t="s">
        <v>101</v>
      </c>
      <c r="F20" s="6" t="s">
        <v>102</v>
      </c>
      <c r="G20" s="5" t="s">
        <v>103</v>
      </c>
      <c r="H20" s="5" t="s">
        <v>52</v>
      </c>
      <c r="I20" s="6" t="s">
        <v>26</v>
      </c>
      <c r="J20" s="5" t="s">
        <v>34</v>
      </c>
      <c r="K20" s="7">
        <v>0.193</v>
      </c>
      <c r="L20" s="7">
        <f t="shared" si="0"/>
        <v>0.57899999999999996</v>
      </c>
      <c r="M20" s="5" t="s">
        <v>26</v>
      </c>
      <c r="N20" s="8" t="s">
        <v>54</v>
      </c>
      <c r="O20" s="6" t="s">
        <v>104</v>
      </c>
      <c r="P20" s="5" t="s">
        <v>26</v>
      </c>
      <c r="Q20" s="5" t="s">
        <v>26</v>
      </c>
    </row>
    <row r="21" spans="1:17" ht="51">
      <c r="A21" s="5">
        <v>19</v>
      </c>
      <c r="B21" s="5" t="s">
        <v>105</v>
      </c>
      <c r="C21" s="5">
        <v>1</v>
      </c>
      <c r="D21" s="5" t="s">
        <v>26</v>
      </c>
      <c r="E21" s="5" t="s">
        <v>106</v>
      </c>
      <c r="F21" s="6" t="s">
        <v>107</v>
      </c>
      <c r="G21" s="5" t="s">
        <v>26</v>
      </c>
      <c r="H21" s="5" t="s">
        <v>106</v>
      </c>
      <c r="I21" s="6" t="s">
        <v>26</v>
      </c>
      <c r="J21" s="5" t="s">
        <v>34</v>
      </c>
      <c r="K21" s="7" t="s">
        <v>26</v>
      </c>
      <c r="L21" s="7" t="s">
        <v>26</v>
      </c>
      <c r="M21" s="5" t="s">
        <v>26</v>
      </c>
      <c r="N21" s="8" t="s">
        <v>26</v>
      </c>
      <c r="O21" s="6" t="s">
        <v>108</v>
      </c>
      <c r="P21" s="5" t="s">
        <v>26</v>
      </c>
      <c r="Q21" s="5" t="s">
        <v>26</v>
      </c>
    </row>
    <row r="22" spans="1:17" ht="51">
      <c r="A22" s="5">
        <v>20</v>
      </c>
      <c r="B22" s="5" t="s">
        <v>109</v>
      </c>
      <c r="C22" s="5">
        <v>1</v>
      </c>
      <c r="D22" s="5" t="s">
        <v>110</v>
      </c>
      <c r="E22" s="5" t="s">
        <v>111</v>
      </c>
      <c r="F22" s="6" t="s">
        <v>112</v>
      </c>
      <c r="G22" s="5" t="s">
        <v>113</v>
      </c>
      <c r="H22" s="5" t="s">
        <v>114</v>
      </c>
      <c r="I22" s="6" t="s">
        <v>115</v>
      </c>
      <c r="J22" s="5" t="s">
        <v>34</v>
      </c>
      <c r="K22" s="7">
        <v>0.874</v>
      </c>
      <c r="L22" s="7">
        <f t="shared" ref="L22:L28" si="1">C22*K22*3</f>
        <v>2.6219999999999999</v>
      </c>
      <c r="M22" s="5" t="s">
        <v>116</v>
      </c>
      <c r="N22" s="8" t="s">
        <v>26</v>
      </c>
      <c r="O22" s="6" t="s">
        <v>26</v>
      </c>
      <c r="P22" s="5" t="s">
        <v>26</v>
      </c>
      <c r="Q22" s="5" t="s">
        <v>26</v>
      </c>
    </row>
    <row r="23" spans="1:17" ht="25.5">
      <c r="A23" s="5">
        <v>21</v>
      </c>
      <c r="B23" s="5" t="s">
        <v>117</v>
      </c>
      <c r="C23" s="5">
        <v>2</v>
      </c>
      <c r="D23" s="5" t="s">
        <v>118</v>
      </c>
      <c r="E23" s="5" t="s">
        <v>119</v>
      </c>
      <c r="F23" s="6" t="s">
        <v>120</v>
      </c>
      <c r="G23" s="5" t="s">
        <v>121</v>
      </c>
      <c r="H23" s="5" t="s">
        <v>122</v>
      </c>
      <c r="I23" s="6" t="s">
        <v>123</v>
      </c>
      <c r="J23" s="5" t="s">
        <v>124</v>
      </c>
      <c r="K23" s="7">
        <v>0.12</v>
      </c>
      <c r="L23" s="7">
        <f t="shared" si="1"/>
        <v>0.72</v>
      </c>
      <c r="M23" s="5" t="s">
        <v>26</v>
      </c>
      <c r="N23" s="8" t="s">
        <v>26</v>
      </c>
      <c r="O23" s="6" t="s">
        <v>26</v>
      </c>
      <c r="P23" s="5" t="s">
        <v>26</v>
      </c>
      <c r="Q23" s="5" t="s">
        <v>26</v>
      </c>
    </row>
    <row r="24" spans="1:17" ht="25.5">
      <c r="A24" s="5">
        <v>22</v>
      </c>
      <c r="B24" s="5" t="s">
        <v>125</v>
      </c>
      <c r="C24" s="5">
        <v>1</v>
      </c>
      <c r="D24" s="5" t="s">
        <v>126</v>
      </c>
      <c r="E24" s="5" t="s">
        <v>127</v>
      </c>
      <c r="F24" s="6" t="s">
        <v>128</v>
      </c>
      <c r="G24" s="5" t="s">
        <v>129</v>
      </c>
      <c r="H24" s="5" t="s">
        <v>130</v>
      </c>
      <c r="I24" s="6" t="s">
        <v>131</v>
      </c>
      <c r="J24" s="5" t="s">
        <v>34</v>
      </c>
      <c r="K24" s="7">
        <v>0.29699999999999999</v>
      </c>
      <c r="L24" s="7">
        <f t="shared" si="1"/>
        <v>0.89100000000000001</v>
      </c>
      <c r="M24" s="5" t="s">
        <v>26</v>
      </c>
      <c r="N24" s="8" t="s">
        <v>26</v>
      </c>
      <c r="O24" s="6" t="s">
        <v>26</v>
      </c>
      <c r="P24" s="5" t="s">
        <v>26</v>
      </c>
      <c r="Q24" s="5" t="s">
        <v>26</v>
      </c>
    </row>
    <row r="25" spans="1:17" ht="51">
      <c r="A25" s="5">
        <v>23</v>
      </c>
      <c r="B25" s="5" t="s">
        <v>132</v>
      </c>
      <c r="C25" s="5">
        <v>1</v>
      </c>
      <c r="D25" s="5" t="s">
        <v>133</v>
      </c>
      <c r="E25" s="5" t="s">
        <v>134</v>
      </c>
      <c r="F25" s="6" t="s">
        <v>135</v>
      </c>
      <c r="G25" s="5" t="s">
        <v>136</v>
      </c>
      <c r="H25" s="5" t="s">
        <v>137</v>
      </c>
      <c r="I25" s="6" t="s">
        <v>138</v>
      </c>
      <c r="J25" s="5" t="s">
        <v>34</v>
      </c>
      <c r="K25" s="7">
        <v>0.249</v>
      </c>
      <c r="L25" s="7">
        <f t="shared" si="1"/>
        <v>0.747</v>
      </c>
      <c r="M25" s="5" t="s">
        <v>26</v>
      </c>
      <c r="N25" s="8" t="s">
        <v>26</v>
      </c>
      <c r="O25" s="6" t="s">
        <v>26</v>
      </c>
      <c r="P25" s="5" t="s">
        <v>26</v>
      </c>
      <c r="Q25" s="5" t="s">
        <v>26</v>
      </c>
    </row>
    <row r="26" spans="1:17" ht="25.5">
      <c r="A26" s="5">
        <v>24</v>
      </c>
      <c r="B26" s="5" t="s">
        <v>139</v>
      </c>
      <c r="C26" s="5">
        <v>1</v>
      </c>
      <c r="D26" s="5" t="s">
        <v>140</v>
      </c>
      <c r="E26" s="5" t="s">
        <v>141</v>
      </c>
      <c r="F26" s="6" t="s">
        <v>142</v>
      </c>
      <c r="G26" s="5" t="s">
        <v>143</v>
      </c>
      <c r="H26" s="5" t="s">
        <v>144</v>
      </c>
      <c r="I26" s="6" t="s">
        <v>145</v>
      </c>
      <c r="J26" s="5" t="s">
        <v>34</v>
      </c>
      <c r="K26" s="7">
        <v>0.17599999999999999</v>
      </c>
      <c r="L26" s="7">
        <f t="shared" si="1"/>
        <v>0.52800000000000002</v>
      </c>
      <c r="M26" s="5" t="s">
        <v>26</v>
      </c>
      <c r="N26" s="8" t="s">
        <v>26</v>
      </c>
      <c r="O26" s="6" t="s">
        <v>26</v>
      </c>
      <c r="P26" s="5" t="s">
        <v>26</v>
      </c>
      <c r="Q26" s="5" t="s">
        <v>26</v>
      </c>
    </row>
    <row r="27" spans="1:17" ht="63.75">
      <c r="A27" s="5">
        <v>25</v>
      </c>
      <c r="B27" s="5" t="s">
        <v>146</v>
      </c>
      <c r="C27" s="5">
        <v>1</v>
      </c>
      <c r="D27" s="5" t="s">
        <v>147</v>
      </c>
      <c r="E27" s="5" t="s">
        <v>148</v>
      </c>
      <c r="F27" s="6" t="s">
        <v>149</v>
      </c>
      <c r="G27" s="5" t="s">
        <v>150</v>
      </c>
      <c r="H27" s="5" t="s">
        <v>151</v>
      </c>
      <c r="I27" s="6" t="s">
        <v>152</v>
      </c>
      <c r="J27" s="5" t="s">
        <v>34</v>
      </c>
      <c r="K27" s="7">
        <v>1.073</v>
      </c>
      <c r="L27" s="7">
        <f t="shared" si="1"/>
        <v>3.2189999999999999</v>
      </c>
      <c r="M27" s="5" t="s">
        <v>26</v>
      </c>
      <c r="N27" s="8" t="s">
        <v>26</v>
      </c>
      <c r="O27" s="6" t="s">
        <v>26</v>
      </c>
      <c r="P27" s="5" t="s">
        <v>26</v>
      </c>
      <c r="Q27" s="5" t="s">
        <v>26</v>
      </c>
    </row>
    <row r="28" spans="1:17" ht="25.5">
      <c r="A28" s="5">
        <v>26</v>
      </c>
      <c r="B28" s="5" t="s">
        <v>153</v>
      </c>
      <c r="C28" s="5">
        <v>1</v>
      </c>
      <c r="D28" s="5" t="s">
        <v>154</v>
      </c>
      <c r="E28" s="5" t="s">
        <v>155</v>
      </c>
      <c r="F28" s="6" t="s">
        <v>156</v>
      </c>
      <c r="G28" s="5" t="s">
        <v>157</v>
      </c>
      <c r="H28" s="5" t="s">
        <v>158</v>
      </c>
      <c r="I28" s="6" t="s">
        <v>159</v>
      </c>
      <c r="J28" s="5" t="s">
        <v>34</v>
      </c>
      <c r="K28" s="7">
        <v>0.17</v>
      </c>
      <c r="L28" s="7">
        <f t="shared" si="1"/>
        <v>0.51</v>
      </c>
      <c r="M28" s="5" t="s">
        <v>26</v>
      </c>
      <c r="N28" s="8" t="s">
        <v>26</v>
      </c>
      <c r="O28" s="6" t="s">
        <v>26</v>
      </c>
      <c r="P28" s="5" t="s">
        <v>26</v>
      </c>
      <c r="Q28" s="5" t="s">
        <v>26</v>
      </c>
    </row>
    <row r="29" spans="1:17" ht="51">
      <c r="A29" s="5">
        <v>27</v>
      </c>
      <c r="B29" s="5" t="s">
        <v>160</v>
      </c>
      <c r="C29" s="5">
        <v>1</v>
      </c>
      <c r="D29" s="5" t="s">
        <v>26</v>
      </c>
      <c r="E29" s="5" t="s">
        <v>26</v>
      </c>
      <c r="F29" s="6" t="s">
        <v>161</v>
      </c>
      <c r="G29" s="5" t="s">
        <v>26</v>
      </c>
      <c r="H29" s="5" t="s">
        <v>161</v>
      </c>
      <c r="I29" s="6" t="s">
        <v>26</v>
      </c>
      <c r="J29" s="5" t="s">
        <v>162</v>
      </c>
      <c r="K29" s="7" t="s">
        <v>26</v>
      </c>
      <c r="L29" s="7" t="s">
        <v>26</v>
      </c>
      <c r="M29" s="5" t="s">
        <v>26</v>
      </c>
      <c r="N29" s="8" t="s">
        <v>26</v>
      </c>
      <c r="O29" s="6" t="s">
        <v>108</v>
      </c>
      <c r="P29" s="5" t="s">
        <v>26</v>
      </c>
      <c r="Q29" s="5" t="s">
        <v>26</v>
      </c>
    </row>
    <row r="30" spans="1:17" ht="51">
      <c r="A30" s="5">
        <v>28</v>
      </c>
      <c r="B30" s="5" t="s">
        <v>163</v>
      </c>
      <c r="C30" s="5">
        <v>1</v>
      </c>
      <c r="D30" s="5" t="s">
        <v>164</v>
      </c>
      <c r="E30" s="5" t="s">
        <v>165</v>
      </c>
      <c r="F30" s="6" t="s">
        <v>166</v>
      </c>
      <c r="G30" s="5" t="s">
        <v>167</v>
      </c>
      <c r="H30" s="5" t="s">
        <v>168</v>
      </c>
      <c r="I30" s="6" t="s">
        <v>169</v>
      </c>
      <c r="J30" s="5" t="s">
        <v>170</v>
      </c>
      <c r="K30" s="7">
        <v>0.215</v>
      </c>
      <c r="L30" s="7">
        <f>C30*K30*3</f>
        <v>0.64500000000000002</v>
      </c>
      <c r="M30" s="5" t="s">
        <v>26</v>
      </c>
      <c r="N30" s="8" t="s">
        <v>26</v>
      </c>
      <c r="O30" s="6" t="s">
        <v>26</v>
      </c>
      <c r="P30" s="5" t="s">
        <v>26</v>
      </c>
      <c r="Q30" s="5" t="s">
        <v>26</v>
      </c>
    </row>
    <row r="31" spans="1:17" ht="51">
      <c r="A31" s="5">
        <v>29</v>
      </c>
      <c r="B31" s="5" t="s">
        <v>171</v>
      </c>
      <c r="C31" s="5">
        <v>1</v>
      </c>
      <c r="D31" s="5" t="s">
        <v>172</v>
      </c>
      <c r="E31" s="5" t="s">
        <v>173</v>
      </c>
      <c r="F31" s="6" t="s">
        <v>174</v>
      </c>
      <c r="G31" s="5" t="s">
        <v>175</v>
      </c>
      <c r="H31" s="5" t="s">
        <v>176</v>
      </c>
      <c r="I31" s="6" t="s">
        <v>177</v>
      </c>
      <c r="J31" s="5" t="s">
        <v>178</v>
      </c>
      <c r="K31" s="7">
        <v>0.40300000000000002</v>
      </c>
      <c r="L31" s="7">
        <f>C31*K31*3</f>
        <v>1.2090000000000001</v>
      </c>
      <c r="M31" s="5" t="s">
        <v>26</v>
      </c>
      <c r="N31" s="8" t="s">
        <v>26</v>
      </c>
      <c r="O31" s="6" t="s">
        <v>26</v>
      </c>
      <c r="P31" s="5" t="s">
        <v>26</v>
      </c>
      <c r="Q31" s="5" t="s">
        <v>26</v>
      </c>
    </row>
    <row r="32" spans="1:17" ht="25.5">
      <c r="A32" s="5">
        <v>30</v>
      </c>
      <c r="B32" s="5" t="s">
        <v>179</v>
      </c>
      <c r="C32" s="5">
        <v>1</v>
      </c>
      <c r="D32" s="5" t="s">
        <v>180</v>
      </c>
      <c r="E32" s="5" t="s">
        <v>181</v>
      </c>
      <c r="F32" s="6" t="s">
        <v>182</v>
      </c>
      <c r="G32" s="5" t="s">
        <v>183</v>
      </c>
      <c r="H32" s="5" t="s">
        <v>184</v>
      </c>
      <c r="I32" s="6" t="s">
        <v>185</v>
      </c>
      <c r="J32" s="5" t="s">
        <v>124</v>
      </c>
      <c r="K32" s="7">
        <v>0.374</v>
      </c>
      <c r="L32" s="7">
        <f>C32*K32*3</f>
        <v>1.1219999999999999</v>
      </c>
      <c r="M32" s="5" t="s">
        <v>26</v>
      </c>
      <c r="N32" s="8" t="s">
        <v>26</v>
      </c>
      <c r="O32" s="6" t="s">
        <v>26</v>
      </c>
      <c r="P32" s="5" t="s">
        <v>26</v>
      </c>
      <c r="Q32" s="5" t="s">
        <v>26</v>
      </c>
    </row>
    <row r="33" spans="1:17" ht="76.5">
      <c r="A33" s="5">
        <v>31</v>
      </c>
      <c r="B33" s="5" t="s">
        <v>186</v>
      </c>
      <c r="C33" s="5">
        <v>1</v>
      </c>
      <c r="D33" s="5" t="s">
        <v>187</v>
      </c>
      <c r="E33" s="5" t="s">
        <v>188</v>
      </c>
      <c r="F33" s="6" t="s">
        <v>189</v>
      </c>
      <c r="G33" s="5" t="s">
        <v>190</v>
      </c>
      <c r="H33" s="5" t="s">
        <v>191</v>
      </c>
      <c r="I33" s="6" t="s">
        <v>192</v>
      </c>
      <c r="J33" s="5" t="s">
        <v>170</v>
      </c>
      <c r="K33" s="7" t="s">
        <v>26</v>
      </c>
      <c r="L33" s="7" t="s">
        <v>26</v>
      </c>
      <c r="M33" s="5" t="s">
        <v>26</v>
      </c>
      <c r="N33" s="8" t="s">
        <v>26</v>
      </c>
      <c r="O33" s="6" t="s">
        <v>193</v>
      </c>
      <c r="P33" s="5" t="s">
        <v>26</v>
      </c>
      <c r="Q33" s="5" t="s">
        <v>26</v>
      </c>
    </row>
    <row r="34" spans="1:17" ht="25.5">
      <c r="A34" s="5">
        <v>32</v>
      </c>
      <c r="B34" s="5" t="s">
        <v>194</v>
      </c>
      <c r="C34" s="5">
        <v>1</v>
      </c>
      <c r="D34" s="5" t="s">
        <v>195</v>
      </c>
      <c r="E34" s="5" t="s">
        <v>196</v>
      </c>
      <c r="F34" s="6" t="s">
        <v>197</v>
      </c>
      <c r="G34" s="5" t="s">
        <v>198</v>
      </c>
      <c r="H34" s="5" t="s">
        <v>199</v>
      </c>
      <c r="I34" s="6" t="s">
        <v>200</v>
      </c>
      <c r="J34" s="5" t="s">
        <v>34</v>
      </c>
      <c r="K34" s="7">
        <v>0.113</v>
      </c>
      <c r="L34" s="7">
        <f t="shared" ref="L34:L43" si="2">C34*K34*3</f>
        <v>0.33900000000000002</v>
      </c>
      <c r="M34" s="5" t="s">
        <v>26</v>
      </c>
      <c r="N34" s="8" t="s">
        <v>26</v>
      </c>
      <c r="O34" s="6" t="s">
        <v>26</v>
      </c>
      <c r="P34" s="5" t="s">
        <v>26</v>
      </c>
      <c r="Q34" s="5" t="s">
        <v>26</v>
      </c>
    </row>
    <row r="35" spans="1:17" ht="25.5">
      <c r="A35" s="5">
        <v>33</v>
      </c>
      <c r="B35" s="5" t="s">
        <v>201</v>
      </c>
      <c r="C35" s="5">
        <v>1</v>
      </c>
      <c r="D35" s="5" t="s">
        <v>195</v>
      </c>
      <c r="E35" s="5" t="s">
        <v>202</v>
      </c>
      <c r="F35" s="6" t="s">
        <v>203</v>
      </c>
      <c r="G35" s="5" t="s">
        <v>204</v>
      </c>
      <c r="H35" s="5" t="s">
        <v>199</v>
      </c>
      <c r="I35" s="6" t="s">
        <v>200</v>
      </c>
      <c r="J35" s="5" t="s">
        <v>34</v>
      </c>
      <c r="K35" s="7">
        <v>0.113</v>
      </c>
      <c r="L35" s="7">
        <f t="shared" si="2"/>
        <v>0.33900000000000002</v>
      </c>
      <c r="M35" s="5" t="s">
        <v>26</v>
      </c>
      <c r="N35" s="8" t="s">
        <v>26</v>
      </c>
      <c r="O35" s="6" t="s">
        <v>26</v>
      </c>
      <c r="P35" s="5" t="s">
        <v>26</v>
      </c>
      <c r="Q35" s="5" t="s">
        <v>26</v>
      </c>
    </row>
    <row r="36" spans="1:17" ht="25.5">
      <c r="A36" s="5">
        <v>34</v>
      </c>
      <c r="B36" s="5" t="s">
        <v>205</v>
      </c>
      <c r="C36" s="5">
        <v>1</v>
      </c>
      <c r="D36" s="5" t="s">
        <v>206</v>
      </c>
      <c r="E36" s="5" t="s">
        <v>207</v>
      </c>
      <c r="F36" s="6" t="s">
        <v>208</v>
      </c>
      <c r="G36" s="5" t="s">
        <v>209</v>
      </c>
      <c r="H36" s="5" t="s">
        <v>199</v>
      </c>
      <c r="I36" s="6" t="s">
        <v>200</v>
      </c>
      <c r="J36" s="5" t="s">
        <v>34</v>
      </c>
      <c r="K36" s="7">
        <v>0.113</v>
      </c>
      <c r="L36" s="7">
        <f t="shared" si="2"/>
        <v>0.33900000000000002</v>
      </c>
      <c r="M36" s="5" t="s">
        <v>26</v>
      </c>
      <c r="N36" s="8" t="s">
        <v>26</v>
      </c>
      <c r="O36" s="6" t="s">
        <v>26</v>
      </c>
      <c r="P36" s="5" t="s">
        <v>26</v>
      </c>
      <c r="Q36" s="5" t="s">
        <v>26</v>
      </c>
    </row>
    <row r="37" spans="1:17" ht="25.5">
      <c r="A37" s="5">
        <v>35</v>
      </c>
      <c r="B37" s="5" t="s">
        <v>210</v>
      </c>
      <c r="C37" s="5">
        <v>1</v>
      </c>
      <c r="D37" s="5" t="s">
        <v>211</v>
      </c>
      <c r="E37" s="5" t="s">
        <v>212</v>
      </c>
      <c r="F37" s="6" t="s">
        <v>213</v>
      </c>
      <c r="G37" s="5" t="s">
        <v>214</v>
      </c>
      <c r="H37" s="5" t="s">
        <v>199</v>
      </c>
      <c r="I37" s="6" t="s">
        <v>200</v>
      </c>
      <c r="J37" s="5" t="s">
        <v>34</v>
      </c>
      <c r="K37" s="7">
        <v>0.105</v>
      </c>
      <c r="L37" s="7">
        <f t="shared" si="2"/>
        <v>0.315</v>
      </c>
      <c r="M37" s="5" t="s">
        <v>26</v>
      </c>
      <c r="N37" s="8" t="s">
        <v>26</v>
      </c>
      <c r="O37" s="6" t="s">
        <v>26</v>
      </c>
      <c r="P37" s="5" t="s">
        <v>26</v>
      </c>
      <c r="Q37" s="5" t="s">
        <v>26</v>
      </c>
    </row>
    <row r="38" spans="1:17" ht="25.5">
      <c r="A38" s="5">
        <v>36</v>
      </c>
      <c r="B38" s="5" t="s">
        <v>215</v>
      </c>
      <c r="C38" s="5">
        <v>1</v>
      </c>
      <c r="D38" s="5" t="s">
        <v>36</v>
      </c>
      <c r="E38" s="5" t="s">
        <v>26</v>
      </c>
      <c r="F38" s="6" t="s">
        <v>216</v>
      </c>
      <c r="G38" s="5" t="s">
        <v>26</v>
      </c>
      <c r="H38" s="5" t="s">
        <v>199</v>
      </c>
      <c r="I38" s="6" t="s">
        <v>200</v>
      </c>
      <c r="J38" s="5" t="s">
        <v>34</v>
      </c>
      <c r="K38" s="7">
        <v>0.113</v>
      </c>
      <c r="L38" s="7">
        <f t="shared" si="2"/>
        <v>0.33900000000000002</v>
      </c>
      <c r="M38" s="5" t="s">
        <v>26</v>
      </c>
      <c r="N38" s="8" t="s">
        <v>217</v>
      </c>
      <c r="O38" s="6" t="s">
        <v>26</v>
      </c>
      <c r="P38" s="5" t="s">
        <v>26</v>
      </c>
      <c r="Q38" s="5" t="s">
        <v>26</v>
      </c>
    </row>
    <row r="39" spans="1:17" ht="25.5">
      <c r="A39" s="5">
        <v>37</v>
      </c>
      <c r="B39" s="5" t="s">
        <v>218</v>
      </c>
      <c r="C39" s="5">
        <v>2</v>
      </c>
      <c r="D39" s="5" t="s">
        <v>36</v>
      </c>
      <c r="E39" s="5" t="s">
        <v>26</v>
      </c>
      <c r="F39" s="6" t="s">
        <v>219</v>
      </c>
      <c r="G39" s="5" t="s">
        <v>26</v>
      </c>
      <c r="H39" s="5" t="s">
        <v>199</v>
      </c>
      <c r="I39" s="6" t="s">
        <v>200</v>
      </c>
      <c r="J39" s="5" t="s">
        <v>34</v>
      </c>
      <c r="K39" s="7">
        <v>6.4000000000000001E-2</v>
      </c>
      <c r="L39" s="7">
        <f t="shared" si="2"/>
        <v>0.38400000000000001</v>
      </c>
      <c r="M39" s="5" t="s">
        <v>26</v>
      </c>
      <c r="N39" s="8" t="s">
        <v>220</v>
      </c>
      <c r="O39" s="6" t="s">
        <v>26</v>
      </c>
      <c r="P39" s="5" t="s">
        <v>26</v>
      </c>
      <c r="Q39" s="5" t="s">
        <v>26</v>
      </c>
    </row>
    <row r="40" spans="1:17" ht="25.5">
      <c r="A40" s="5">
        <v>38</v>
      </c>
      <c r="B40" s="5" t="s">
        <v>221</v>
      </c>
      <c r="C40" s="5">
        <v>1</v>
      </c>
      <c r="D40" s="5" t="s">
        <v>36</v>
      </c>
      <c r="E40" s="5" t="s">
        <v>26</v>
      </c>
      <c r="F40" s="6" t="s">
        <v>222</v>
      </c>
      <c r="G40" s="5" t="s">
        <v>26</v>
      </c>
      <c r="H40" s="5" t="s">
        <v>199</v>
      </c>
      <c r="I40" s="6" t="s">
        <v>200</v>
      </c>
      <c r="J40" s="5" t="s">
        <v>34</v>
      </c>
      <c r="K40" s="7">
        <v>0.113</v>
      </c>
      <c r="L40" s="7">
        <f t="shared" si="2"/>
        <v>0.33900000000000002</v>
      </c>
      <c r="M40" s="5" t="s">
        <v>26</v>
      </c>
      <c r="N40" s="8" t="s">
        <v>223</v>
      </c>
      <c r="O40" s="6" t="s">
        <v>26</v>
      </c>
      <c r="P40" s="5" t="s">
        <v>26</v>
      </c>
      <c r="Q40" s="5" t="s">
        <v>26</v>
      </c>
    </row>
    <row r="41" spans="1:17" ht="25.5">
      <c r="A41" s="5">
        <v>39</v>
      </c>
      <c r="B41" s="5" t="s">
        <v>224</v>
      </c>
      <c r="C41" s="5">
        <v>1</v>
      </c>
      <c r="D41" s="5" t="s">
        <v>36</v>
      </c>
      <c r="E41" s="5" t="s">
        <v>26</v>
      </c>
      <c r="F41" s="6" t="s">
        <v>225</v>
      </c>
      <c r="G41" s="5" t="s">
        <v>26</v>
      </c>
      <c r="H41" s="5" t="s">
        <v>199</v>
      </c>
      <c r="I41" s="6" t="s">
        <v>200</v>
      </c>
      <c r="J41" s="5" t="s">
        <v>34</v>
      </c>
      <c r="K41" s="7">
        <v>0.113</v>
      </c>
      <c r="L41" s="7">
        <f t="shared" si="2"/>
        <v>0.33900000000000002</v>
      </c>
      <c r="M41" s="5" t="s">
        <v>26</v>
      </c>
      <c r="N41" s="8" t="s">
        <v>226</v>
      </c>
      <c r="O41" s="6" t="s">
        <v>26</v>
      </c>
      <c r="P41" s="5" t="s">
        <v>26</v>
      </c>
      <c r="Q41" s="5" t="s">
        <v>26</v>
      </c>
    </row>
    <row r="42" spans="1:17" ht="38.25">
      <c r="A42" s="5">
        <v>40</v>
      </c>
      <c r="B42" s="5" t="s">
        <v>227</v>
      </c>
      <c r="C42" s="5">
        <v>4</v>
      </c>
      <c r="D42" s="5" t="s">
        <v>36</v>
      </c>
      <c r="E42" s="5" t="s">
        <v>26</v>
      </c>
      <c r="F42" s="6" t="s">
        <v>228</v>
      </c>
      <c r="G42" s="5" t="s">
        <v>26</v>
      </c>
      <c r="H42" s="5" t="s">
        <v>229</v>
      </c>
      <c r="I42" s="6" t="s">
        <v>230</v>
      </c>
      <c r="J42" s="5" t="s">
        <v>34</v>
      </c>
      <c r="K42" s="7">
        <v>2.8000000000000001E-2</v>
      </c>
      <c r="L42" s="7">
        <f t="shared" si="2"/>
        <v>0.33600000000000002</v>
      </c>
      <c r="M42" s="5" t="s">
        <v>26</v>
      </c>
      <c r="N42" s="8" t="s">
        <v>231</v>
      </c>
      <c r="O42" s="6" t="s">
        <v>26</v>
      </c>
      <c r="P42" s="5" t="s">
        <v>26</v>
      </c>
      <c r="Q42" s="5" t="s">
        <v>26</v>
      </c>
    </row>
    <row r="43" spans="1:17" ht="38.25">
      <c r="A43" s="5">
        <v>41</v>
      </c>
      <c r="B43" s="5" t="s">
        <v>232</v>
      </c>
      <c r="C43" s="5">
        <v>2</v>
      </c>
      <c r="D43" s="5" t="s">
        <v>36</v>
      </c>
      <c r="E43" s="5" t="s">
        <v>26</v>
      </c>
      <c r="F43" s="6" t="s">
        <v>233</v>
      </c>
      <c r="G43" s="5" t="s">
        <v>26</v>
      </c>
      <c r="H43" s="5" t="s">
        <v>229</v>
      </c>
      <c r="I43" s="6" t="s">
        <v>230</v>
      </c>
      <c r="J43" s="5" t="s">
        <v>34</v>
      </c>
      <c r="K43" s="7">
        <v>4.5999999999999999E-2</v>
      </c>
      <c r="L43" s="7">
        <f t="shared" si="2"/>
        <v>0.27600000000000002</v>
      </c>
      <c r="M43" s="5" t="s">
        <v>26</v>
      </c>
      <c r="N43" s="8" t="s">
        <v>234</v>
      </c>
      <c r="O43" s="6" t="s">
        <v>26</v>
      </c>
      <c r="P43" s="5" t="s">
        <v>26</v>
      </c>
      <c r="Q43" s="5" t="s">
        <v>26</v>
      </c>
    </row>
    <row r="44" spans="1:17" ht="51">
      <c r="A44" s="5">
        <v>42</v>
      </c>
      <c r="B44" s="5" t="s">
        <v>235</v>
      </c>
      <c r="C44" s="5">
        <v>2</v>
      </c>
      <c r="D44" s="5" t="s">
        <v>26</v>
      </c>
      <c r="E44" s="5" t="s">
        <v>26</v>
      </c>
      <c r="F44" s="6" t="s">
        <v>236</v>
      </c>
      <c r="G44" s="5" t="s">
        <v>26</v>
      </c>
      <c r="H44" s="5" t="s">
        <v>229</v>
      </c>
      <c r="I44" s="6" t="s">
        <v>230</v>
      </c>
      <c r="J44" s="5" t="s">
        <v>34</v>
      </c>
      <c r="K44" s="7" t="s">
        <v>26</v>
      </c>
      <c r="L44" s="7" t="s">
        <v>26</v>
      </c>
      <c r="M44" s="5" t="s">
        <v>26</v>
      </c>
      <c r="N44" s="8" t="s">
        <v>26</v>
      </c>
      <c r="O44" s="6" t="s">
        <v>108</v>
      </c>
      <c r="P44" s="5" t="s">
        <v>26</v>
      </c>
      <c r="Q44" s="5" t="s">
        <v>26</v>
      </c>
    </row>
    <row r="45" spans="1:17" ht="38.25">
      <c r="A45" s="5">
        <v>43</v>
      </c>
      <c r="B45" s="5" t="s">
        <v>237</v>
      </c>
      <c r="C45" s="5">
        <v>1</v>
      </c>
      <c r="D45" s="5" t="s">
        <v>36</v>
      </c>
      <c r="E45" s="5" t="s">
        <v>26</v>
      </c>
      <c r="F45" s="6" t="s">
        <v>238</v>
      </c>
      <c r="G45" s="5" t="s">
        <v>26</v>
      </c>
      <c r="H45" s="5" t="s">
        <v>229</v>
      </c>
      <c r="I45" s="6" t="s">
        <v>230</v>
      </c>
      <c r="J45" s="5" t="s">
        <v>34</v>
      </c>
      <c r="K45" s="7">
        <v>8.1000000000000003E-2</v>
      </c>
      <c r="L45" s="7">
        <f t="shared" ref="L45:L53" si="3">C45*K45*3</f>
        <v>0.24299999999999999</v>
      </c>
      <c r="M45" s="5" t="s">
        <v>26</v>
      </c>
      <c r="N45" s="8" t="s">
        <v>239</v>
      </c>
      <c r="O45" s="6" t="s">
        <v>26</v>
      </c>
      <c r="P45" s="5" t="s">
        <v>26</v>
      </c>
      <c r="Q45" s="5" t="s">
        <v>26</v>
      </c>
    </row>
    <row r="46" spans="1:17" ht="38.25">
      <c r="A46" s="5">
        <v>44</v>
      </c>
      <c r="B46" s="5" t="s">
        <v>240</v>
      </c>
      <c r="C46" s="5">
        <v>1</v>
      </c>
      <c r="D46" s="5" t="s">
        <v>36</v>
      </c>
      <c r="E46" s="5" t="s">
        <v>26</v>
      </c>
      <c r="F46" s="6" t="s">
        <v>241</v>
      </c>
      <c r="G46" s="5" t="s">
        <v>26</v>
      </c>
      <c r="H46" s="5" t="s">
        <v>229</v>
      </c>
      <c r="I46" s="6" t="s">
        <v>230</v>
      </c>
      <c r="J46" s="5" t="s">
        <v>34</v>
      </c>
      <c r="K46" s="7">
        <v>8.1000000000000003E-2</v>
      </c>
      <c r="L46" s="7">
        <f t="shared" si="3"/>
        <v>0.24299999999999999</v>
      </c>
      <c r="M46" s="5" t="s">
        <v>26</v>
      </c>
      <c r="N46" s="8" t="s">
        <v>242</v>
      </c>
      <c r="O46" s="6" t="s">
        <v>26</v>
      </c>
      <c r="P46" s="5" t="s">
        <v>26</v>
      </c>
      <c r="Q46" s="5" t="s">
        <v>26</v>
      </c>
    </row>
    <row r="47" spans="1:17" ht="38.25">
      <c r="A47" s="5">
        <v>45</v>
      </c>
      <c r="B47" s="5" t="s">
        <v>243</v>
      </c>
      <c r="C47" s="5">
        <v>7</v>
      </c>
      <c r="D47" s="5" t="s">
        <v>211</v>
      </c>
      <c r="E47" s="5" t="s">
        <v>244</v>
      </c>
      <c r="F47" s="6" t="s">
        <v>245</v>
      </c>
      <c r="G47" s="5" t="s">
        <v>246</v>
      </c>
      <c r="H47" s="5" t="s">
        <v>229</v>
      </c>
      <c r="I47" s="6" t="s">
        <v>230</v>
      </c>
      <c r="J47" s="5" t="s">
        <v>34</v>
      </c>
      <c r="K47" s="7">
        <v>1.1779999999999999</v>
      </c>
      <c r="L47" s="7">
        <f t="shared" si="3"/>
        <v>24.737999999999996</v>
      </c>
      <c r="M47" s="5" t="s">
        <v>26</v>
      </c>
      <c r="N47" s="8" t="s">
        <v>26</v>
      </c>
      <c r="O47" s="6" t="s">
        <v>26</v>
      </c>
      <c r="P47" s="5" t="s">
        <v>26</v>
      </c>
      <c r="Q47" s="5" t="s">
        <v>26</v>
      </c>
    </row>
    <row r="48" spans="1:17" ht="38.25">
      <c r="A48" s="5">
        <v>46</v>
      </c>
      <c r="B48" s="5" t="s">
        <v>247</v>
      </c>
      <c r="C48" s="5">
        <v>2</v>
      </c>
      <c r="D48" s="5" t="s">
        <v>248</v>
      </c>
      <c r="E48" s="5" t="s">
        <v>249</v>
      </c>
      <c r="F48" s="6" t="s">
        <v>250</v>
      </c>
      <c r="G48" s="5" t="s">
        <v>251</v>
      </c>
      <c r="H48" s="5" t="s">
        <v>229</v>
      </c>
      <c r="I48" s="6" t="s">
        <v>230</v>
      </c>
      <c r="J48" s="5" t="s">
        <v>34</v>
      </c>
      <c r="K48" s="7">
        <v>0.3</v>
      </c>
      <c r="L48" s="7">
        <f t="shared" si="3"/>
        <v>1.7999999999999998</v>
      </c>
      <c r="M48" s="5" t="s">
        <v>26</v>
      </c>
      <c r="N48" s="8" t="s">
        <v>26</v>
      </c>
      <c r="O48" s="6" t="s">
        <v>26</v>
      </c>
      <c r="P48" s="5" t="s">
        <v>26</v>
      </c>
      <c r="Q48" s="5" t="s">
        <v>26</v>
      </c>
    </row>
    <row r="49" spans="1:17" ht="38.25">
      <c r="A49" s="5">
        <v>47</v>
      </c>
      <c r="B49" s="5" t="s">
        <v>252</v>
      </c>
      <c r="C49" s="5">
        <v>3</v>
      </c>
      <c r="D49" s="5" t="s">
        <v>211</v>
      </c>
      <c r="E49" s="5" t="s">
        <v>253</v>
      </c>
      <c r="F49" s="6" t="s">
        <v>254</v>
      </c>
      <c r="G49" s="5" t="s">
        <v>255</v>
      </c>
      <c r="H49" s="5" t="s">
        <v>229</v>
      </c>
      <c r="I49" s="6" t="s">
        <v>230</v>
      </c>
      <c r="J49" s="5" t="s">
        <v>34</v>
      </c>
      <c r="K49" s="7">
        <v>1.929</v>
      </c>
      <c r="L49" s="7">
        <f t="shared" si="3"/>
        <v>17.361000000000001</v>
      </c>
      <c r="M49" s="5" t="s">
        <v>26</v>
      </c>
      <c r="N49" s="8" t="s">
        <v>26</v>
      </c>
      <c r="O49" s="6" t="s">
        <v>26</v>
      </c>
      <c r="P49" s="5" t="s">
        <v>26</v>
      </c>
      <c r="Q49" s="5" t="s">
        <v>26</v>
      </c>
    </row>
    <row r="50" spans="1:17" ht="38.25">
      <c r="A50" s="5">
        <v>48</v>
      </c>
      <c r="B50" s="5" t="s">
        <v>256</v>
      </c>
      <c r="C50" s="5">
        <v>1</v>
      </c>
      <c r="D50" s="5" t="s">
        <v>36</v>
      </c>
      <c r="E50" s="5" t="s">
        <v>257</v>
      </c>
      <c r="F50" s="6" t="s">
        <v>254</v>
      </c>
      <c r="G50" s="5" t="s">
        <v>258</v>
      </c>
      <c r="H50" s="5" t="s">
        <v>229</v>
      </c>
      <c r="I50" s="6" t="s">
        <v>230</v>
      </c>
      <c r="J50" s="5" t="s">
        <v>34</v>
      </c>
      <c r="K50" s="7">
        <v>0.17699999999999999</v>
      </c>
      <c r="L50" s="7">
        <f t="shared" si="3"/>
        <v>0.53099999999999992</v>
      </c>
      <c r="M50" s="5" t="s">
        <v>26</v>
      </c>
      <c r="N50" s="8" t="s">
        <v>26</v>
      </c>
      <c r="O50" s="6" t="s">
        <v>26</v>
      </c>
      <c r="P50" s="5" t="s">
        <v>26</v>
      </c>
      <c r="Q50" s="5" t="s">
        <v>26</v>
      </c>
    </row>
    <row r="51" spans="1:17" ht="38.25">
      <c r="A51" s="5">
        <v>49</v>
      </c>
      <c r="B51" s="5" t="s">
        <v>259</v>
      </c>
      <c r="C51" s="5">
        <v>1</v>
      </c>
      <c r="D51" s="5" t="s">
        <v>36</v>
      </c>
      <c r="E51" s="5" t="s">
        <v>260</v>
      </c>
      <c r="F51" s="6" t="s">
        <v>261</v>
      </c>
      <c r="G51" s="5" t="s">
        <v>262</v>
      </c>
      <c r="H51" s="5" t="s">
        <v>229</v>
      </c>
      <c r="I51" s="6" t="s">
        <v>230</v>
      </c>
      <c r="J51" s="5" t="s">
        <v>34</v>
      </c>
      <c r="K51" s="7">
        <v>8.1000000000000003E-2</v>
      </c>
      <c r="L51" s="7">
        <f t="shared" si="3"/>
        <v>0.24299999999999999</v>
      </c>
      <c r="M51" s="5" t="s">
        <v>26</v>
      </c>
      <c r="N51" s="8" t="s">
        <v>26</v>
      </c>
      <c r="O51" s="6" t="s">
        <v>26</v>
      </c>
      <c r="P51" s="5" t="s">
        <v>26</v>
      </c>
      <c r="Q51" s="5" t="s">
        <v>26</v>
      </c>
    </row>
    <row r="52" spans="1:17" ht="38.25">
      <c r="A52" s="5">
        <v>50</v>
      </c>
      <c r="B52" s="5" t="s">
        <v>263</v>
      </c>
      <c r="C52" s="5">
        <v>2</v>
      </c>
      <c r="D52" s="5" t="s">
        <v>264</v>
      </c>
      <c r="E52" s="5" t="s">
        <v>265</v>
      </c>
      <c r="F52" s="6" t="s">
        <v>266</v>
      </c>
      <c r="G52" s="5" t="s">
        <v>267</v>
      </c>
      <c r="H52" s="5" t="s">
        <v>229</v>
      </c>
      <c r="I52" s="6" t="s">
        <v>230</v>
      </c>
      <c r="J52" s="5" t="s">
        <v>34</v>
      </c>
      <c r="K52" s="7">
        <v>0.1</v>
      </c>
      <c r="L52" s="7">
        <f t="shared" si="3"/>
        <v>0.60000000000000009</v>
      </c>
      <c r="M52" s="5" t="s">
        <v>26</v>
      </c>
      <c r="N52" s="8" t="s">
        <v>26</v>
      </c>
      <c r="O52" s="6" t="s">
        <v>26</v>
      </c>
      <c r="P52" s="5" t="s">
        <v>26</v>
      </c>
      <c r="Q52" s="5" t="s">
        <v>26</v>
      </c>
    </row>
    <row r="53" spans="1:17" ht="38.25">
      <c r="A53" s="5">
        <v>51</v>
      </c>
      <c r="B53" s="5" t="s">
        <v>268</v>
      </c>
      <c r="C53" s="5">
        <v>1</v>
      </c>
      <c r="D53" s="5" t="s">
        <v>211</v>
      </c>
      <c r="E53" s="5" t="s">
        <v>269</v>
      </c>
      <c r="F53" s="6" t="s">
        <v>270</v>
      </c>
      <c r="G53" s="5" t="s">
        <v>271</v>
      </c>
      <c r="H53" s="5" t="s">
        <v>229</v>
      </c>
      <c r="I53" s="6" t="s">
        <v>230</v>
      </c>
      <c r="J53" s="5" t="s">
        <v>34</v>
      </c>
      <c r="K53" s="7">
        <v>0.193</v>
      </c>
      <c r="L53" s="7">
        <f t="shared" si="3"/>
        <v>0.57899999999999996</v>
      </c>
      <c r="M53" s="5" t="s">
        <v>26</v>
      </c>
      <c r="N53" s="8" t="s">
        <v>26</v>
      </c>
      <c r="O53" s="6" t="s">
        <v>26</v>
      </c>
      <c r="P53" s="5" t="s">
        <v>26</v>
      </c>
      <c r="Q53" s="5" t="s">
        <v>26</v>
      </c>
    </row>
    <row r="54" spans="1:17" ht="51">
      <c r="A54" s="5">
        <v>52</v>
      </c>
      <c r="B54" s="5" t="s">
        <v>272</v>
      </c>
      <c r="C54" s="5">
        <v>1</v>
      </c>
      <c r="D54" s="5" t="s">
        <v>26</v>
      </c>
      <c r="E54" s="5" t="s">
        <v>26</v>
      </c>
      <c r="F54" s="6" t="s">
        <v>273</v>
      </c>
      <c r="G54" s="5" t="s">
        <v>26</v>
      </c>
      <c r="H54" s="5" t="s">
        <v>274</v>
      </c>
      <c r="I54" s="6" t="s">
        <v>26</v>
      </c>
      <c r="J54" s="5" t="s">
        <v>275</v>
      </c>
      <c r="K54" s="7" t="s">
        <v>26</v>
      </c>
      <c r="L54" s="7" t="s">
        <v>26</v>
      </c>
      <c r="M54" s="5" t="s">
        <v>26</v>
      </c>
      <c r="N54" s="8" t="s">
        <v>26</v>
      </c>
      <c r="O54" s="6" t="s">
        <v>108</v>
      </c>
      <c r="P54" s="5" t="s">
        <v>26</v>
      </c>
      <c r="Q54" s="5" t="s">
        <v>26</v>
      </c>
    </row>
    <row r="55" spans="1:17" ht="25.5">
      <c r="A55" s="5">
        <v>53</v>
      </c>
      <c r="B55" s="5" t="s">
        <v>276</v>
      </c>
      <c r="C55" s="5">
        <v>1</v>
      </c>
      <c r="D55" s="5" t="s">
        <v>277</v>
      </c>
      <c r="E55" s="5" t="s">
        <v>278</v>
      </c>
      <c r="F55" s="6" t="s">
        <v>279</v>
      </c>
      <c r="G55" s="5" t="s">
        <v>280</v>
      </c>
      <c r="H55" s="5" t="s">
        <v>281</v>
      </c>
      <c r="I55" s="6" t="s">
        <v>282</v>
      </c>
      <c r="J55" s="5" t="s">
        <v>283</v>
      </c>
      <c r="K55" s="7">
        <v>1.758</v>
      </c>
      <c r="L55" s="7">
        <f t="shared" ref="L55:L63" si="4">C55*K55*3</f>
        <v>5.274</v>
      </c>
      <c r="M55" s="5" t="s">
        <v>26</v>
      </c>
      <c r="N55" s="8" t="s">
        <v>26</v>
      </c>
      <c r="O55" s="6" t="s">
        <v>26</v>
      </c>
      <c r="P55" s="5" t="s">
        <v>26</v>
      </c>
      <c r="Q55" s="5" t="s">
        <v>26</v>
      </c>
    </row>
    <row r="56" spans="1:17" ht="63.75">
      <c r="A56" s="5">
        <v>54</v>
      </c>
      <c r="B56" s="5" t="s">
        <v>284</v>
      </c>
      <c r="C56" s="5">
        <v>1</v>
      </c>
      <c r="D56" s="5" t="s">
        <v>285</v>
      </c>
      <c r="E56" s="5" t="s">
        <v>286</v>
      </c>
      <c r="F56" s="6" t="s">
        <v>287</v>
      </c>
      <c r="G56" s="5" t="s">
        <v>288</v>
      </c>
      <c r="H56" s="5" t="s">
        <v>289</v>
      </c>
      <c r="I56" s="6" t="s">
        <v>290</v>
      </c>
      <c r="J56" s="5" t="s">
        <v>291</v>
      </c>
      <c r="K56" s="7">
        <v>3.7229999999999999</v>
      </c>
      <c r="L56" s="7">
        <f t="shared" si="4"/>
        <v>11.169</v>
      </c>
      <c r="M56" s="5" t="s">
        <v>26</v>
      </c>
      <c r="N56" s="8" t="s">
        <v>26</v>
      </c>
      <c r="O56" s="6" t="s">
        <v>26</v>
      </c>
      <c r="P56" s="5" t="s">
        <v>26</v>
      </c>
      <c r="Q56" s="5" t="s">
        <v>26</v>
      </c>
    </row>
    <row r="57" spans="1:17" ht="25.5">
      <c r="A57" s="5">
        <v>55</v>
      </c>
      <c r="B57" s="5" t="s">
        <v>292</v>
      </c>
      <c r="C57" s="5">
        <v>1</v>
      </c>
      <c r="D57" s="5" t="s">
        <v>277</v>
      </c>
      <c r="E57" s="5" t="s">
        <v>293</v>
      </c>
      <c r="F57" s="6" t="s">
        <v>294</v>
      </c>
      <c r="G57" s="5" t="s">
        <v>295</v>
      </c>
      <c r="H57" s="5" t="s">
        <v>296</v>
      </c>
      <c r="I57" s="6" t="s">
        <v>297</v>
      </c>
      <c r="J57" s="5" t="s">
        <v>170</v>
      </c>
      <c r="K57" s="7">
        <v>0.84</v>
      </c>
      <c r="L57" s="7">
        <f t="shared" si="4"/>
        <v>2.52</v>
      </c>
      <c r="M57" s="5" t="s">
        <v>26</v>
      </c>
      <c r="N57" s="8" t="s">
        <v>26</v>
      </c>
      <c r="O57" s="6" t="s">
        <v>26</v>
      </c>
      <c r="P57" s="5" t="s">
        <v>26</v>
      </c>
      <c r="Q57" s="5" t="s">
        <v>26</v>
      </c>
    </row>
    <row r="58" spans="1:17" ht="25.5">
      <c r="A58" s="5">
        <v>56</v>
      </c>
      <c r="B58" s="5" t="s">
        <v>298</v>
      </c>
      <c r="C58" s="5">
        <v>1</v>
      </c>
      <c r="D58" s="5" t="s">
        <v>299</v>
      </c>
      <c r="E58" s="5" t="s">
        <v>300</v>
      </c>
      <c r="F58" s="6" t="s">
        <v>301</v>
      </c>
      <c r="G58" s="5" t="s">
        <v>302</v>
      </c>
      <c r="H58" s="5" t="s">
        <v>303</v>
      </c>
      <c r="I58" s="6" t="s">
        <v>304</v>
      </c>
      <c r="J58" s="5" t="s">
        <v>178</v>
      </c>
      <c r="K58" s="7">
        <v>10.552</v>
      </c>
      <c r="L58" s="7">
        <f t="shared" si="4"/>
        <v>31.655999999999999</v>
      </c>
      <c r="M58" s="5" t="s">
        <v>116</v>
      </c>
      <c r="N58" s="8" t="s">
        <v>26</v>
      </c>
      <c r="O58" s="6" t="s">
        <v>26</v>
      </c>
      <c r="P58" s="5" t="s">
        <v>26</v>
      </c>
      <c r="Q58" s="5" t="s">
        <v>26</v>
      </c>
    </row>
    <row r="59" spans="1:17" ht="25.5">
      <c r="A59" s="5">
        <v>57</v>
      </c>
      <c r="B59" s="5" t="s">
        <v>305</v>
      </c>
      <c r="C59" s="5">
        <v>1</v>
      </c>
      <c r="D59" s="5" t="s">
        <v>277</v>
      </c>
      <c r="E59" s="5" t="s">
        <v>306</v>
      </c>
      <c r="F59" s="6" t="s">
        <v>307</v>
      </c>
      <c r="G59" s="5" t="s">
        <v>308</v>
      </c>
      <c r="H59" s="5" t="s">
        <v>309</v>
      </c>
      <c r="I59" s="6" t="s">
        <v>297</v>
      </c>
      <c r="J59" s="5" t="s">
        <v>170</v>
      </c>
      <c r="K59" s="7">
        <v>2.8559999999999999</v>
      </c>
      <c r="L59" s="7">
        <f t="shared" si="4"/>
        <v>8.5679999999999996</v>
      </c>
      <c r="M59" s="5" t="s">
        <v>116</v>
      </c>
      <c r="N59" s="8" t="s">
        <v>26</v>
      </c>
      <c r="O59" s="6" t="s">
        <v>26</v>
      </c>
      <c r="P59" s="5" t="s">
        <v>26</v>
      </c>
      <c r="Q59" s="5" t="s">
        <v>26</v>
      </c>
    </row>
    <row r="60" spans="1:17" ht="25.5">
      <c r="A60" s="5">
        <v>58</v>
      </c>
      <c r="B60" s="5" t="s">
        <v>310</v>
      </c>
      <c r="C60" s="5">
        <v>1</v>
      </c>
      <c r="D60" s="5" t="s">
        <v>277</v>
      </c>
      <c r="E60" s="5" t="s">
        <v>311</v>
      </c>
      <c r="F60" s="6" t="s">
        <v>312</v>
      </c>
      <c r="G60" s="5" t="s">
        <v>313</v>
      </c>
      <c r="H60" s="5" t="s">
        <v>309</v>
      </c>
      <c r="I60" s="6" t="s">
        <v>297</v>
      </c>
      <c r="J60" s="5" t="s">
        <v>170</v>
      </c>
      <c r="K60" s="7">
        <v>0.86799999999999999</v>
      </c>
      <c r="L60" s="7">
        <f t="shared" si="4"/>
        <v>2.6040000000000001</v>
      </c>
      <c r="M60" s="5" t="s">
        <v>26</v>
      </c>
      <c r="N60" s="8" t="s">
        <v>26</v>
      </c>
      <c r="O60" s="6" t="s">
        <v>26</v>
      </c>
      <c r="P60" s="5" t="s">
        <v>26</v>
      </c>
      <c r="Q60" s="5" t="s">
        <v>26</v>
      </c>
    </row>
    <row r="61" spans="1:17" ht="25.5">
      <c r="A61" s="5">
        <v>59</v>
      </c>
      <c r="B61" s="5" t="s">
        <v>314</v>
      </c>
      <c r="C61" s="5">
        <v>1</v>
      </c>
      <c r="D61" s="5" t="s">
        <v>277</v>
      </c>
      <c r="E61" s="5" t="s">
        <v>315</v>
      </c>
      <c r="F61" s="6" t="s">
        <v>316</v>
      </c>
      <c r="G61" s="5" t="s">
        <v>317</v>
      </c>
      <c r="H61" s="5" t="s">
        <v>318</v>
      </c>
      <c r="I61" s="6" t="s">
        <v>319</v>
      </c>
      <c r="J61" s="5" t="s">
        <v>283</v>
      </c>
      <c r="K61" s="7">
        <v>1.3420000000000001</v>
      </c>
      <c r="L61" s="7">
        <f t="shared" si="4"/>
        <v>4.0259999999999998</v>
      </c>
      <c r="M61" s="5" t="s">
        <v>26</v>
      </c>
      <c r="N61" s="8" t="s">
        <v>26</v>
      </c>
      <c r="O61" s="6" t="s">
        <v>26</v>
      </c>
      <c r="P61" s="5" t="s">
        <v>26</v>
      </c>
      <c r="Q61" s="5" t="s">
        <v>26</v>
      </c>
    </row>
    <row r="62" spans="1:17" ht="25.5">
      <c r="A62" s="5">
        <v>60</v>
      </c>
      <c r="B62" s="5" t="s">
        <v>320</v>
      </c>
      <c r="C62" s="5">
        <v>1</v>
      </c>
      <c r="D62" s="5" t="s">
        <v>133</v>
      </c>
      <c r="E62" s="5" t="s">
        <v>321</v>
      </c>
      <c r="F62" s="6" t="s">
        <v>322</v>
      </c>
      <c r="G62" s="5" t="s">
        <v>323</v>
      </c>
      <c r="H62" s="5" t="s">
        <v>324</v>
      </c>
      <c r="I62" s="6" t="s">
        <v>325</v>
      </c>
      <c r="J62" s="5" t="s">
        <v>34</v>
      </c>
      <c r="K62" s="7">
        <v>0.27500000000000002</v>
      </c>
      <c r="L62" s="7">
        <f t="shared" si="4"/>
        <v>0.82500000000000007</v>
      </c>
      <c r="M62" s="5" t="s">
        <v>26</v>
      </c>
      <c r="N62" s="8" t="s">
        <v>26</v>
      </c>
      <c r="O62" s="6" t="s">
        <v>26</v>
      </c>
      <c r="P62" s="5" t="s">
        <v>26</v>
      </c>
      <c r="Q62" s="5" t="s">
        <v>26</v>
      </c>
    </row>
    <row r="63" spans="1:17" ht="51">
      <c r="A63" s="5">
        <v>61</v>
      </c>
      <c r="B63" s="5" t="s">
        <v>326</v>
      </c>
      <c r="C63" s="5">
        <v>1</v>
      </c>
      <c r="D63" s="5" t="s">
        <v>277</v>
      </c>
      <c r="E63" s="5" t="s">
        <v>327</v>
      </c>
      <c r="F63" s="6" t="s">
        <v>328</v>
      </c>
      <c r="G63" s="5" t="s">
        <v>329</v>
      </c>
      <c r="H63" s="5" t="s">
        <v>330</v>
      </c>
      <c r="I63" s="6" t="s">
        <v>331</v>
      </c>
      <c r="J63" s="5" t="s">
        <v>275</v>
      </c>
      <c r="K63" s="7">
        <v>0.26800000000000002</v>
      </c>
      <c r="L63" s="7">
        <f t="shared" si="4"/>
        <v>0.80400000000000005</v>
      </c>
      <c r="M63" s="5" t="s">
        <v>26</v>
      </c>
      <c r="N63" s="8" t="s">
        <v>26</v>
      </c>
      <c r="O63" s="6" t="s">
        <v>26</v>
      </c>
      <c r="P63" s="5" t="s">
        <v>26</v>
      </c>
      <c r="Q63" s="5" t="s">
        <v>26</v>
      </c>
    </row>
    <row r="64" spans="1:17" ht="51">
      <c r="A64" s="5">
        <v>62</v>
      </c>
      <c r="B64" s="5" t="s">
        <v>332</v>
      </c>
      <c r="C64" s="5">
        <v>1</v>
      </c>
      <c r="D64" s="5" t="s">
        <v>26</v>
      </c>
      <c r="E64" s="5" t="s">
        <v>26</v>
      </c>
      <c r="F64" s="6" t="s">
        <v>333</v>
      </c>
      <c r="G64" s="5" t="s">
        <v>26</v>
      </c>
      <c r="H64" s="5" t="s">
        <v>334</v>
      </c>
      <c r="I64" s="6" t="s">
        <v>335</v>
      </c>
      <c r="J64" s="5" t="s">
        <v>162</v>
      </c>
      <c r="K64" s="7" t="s">
        <v>26</v>
      </c>
      <c r="L64" s="7" t="s">
        <v>26</v>
      </c>
      <c r="M64" s="5" t="s">
        <v>26</v>
      </c>
      <c r="N64" s="8" t="s">
        <v>26</v>
      </c>
      <c r="O64" s="6" t="s">
        <v>108</v>
      </c>
      <c r="P64" s="5" t="s">
        <v>26</v>
      </c>
      <c r="Q64" s="5" t="s">
        <v>26</v>
      </c>
    </row>
    <row r="65" spans="1:50" ht="51">
      <c r="A65" s="5">
        <v>63</v>
      </c>
      <c r="B65" s="5" t="s">
        <v>336</v>
      </c>
      <c r="C65" s="5">
        <v>1</v>
      </c>
      <c r="D65" s="5" t="s">
        <v>337</v>
      </c>
      <c r="E65" s="5" t="s">
        <v>338</v>
      </c>
      <c r="F65" s="6" t="s">
        <v>339</v>
      </c>
      <c r="G65" s="5" t="s">
        <v>340</v>
      </c>
      <c r="H65" s="5" t="s">
        <v>341</v>
      </c>
      <c r="I65" s="6" t="s">
        <v>342</v>
      </c>
      <c r="J65" s="5" t="s">
        <v>34</v>
      </c>
      <c r="K65" s="7">
        <v>0.82699999999999996</v>
      </c>
      <c r="L65" s="7">
        <f>C65*K65*3</f>
        <v>2.4809999999999999</v>
      </c>
      <c r="M65" s="5" t="s">
        <v>116</v>
      </c>
      <c r="N65" s="8" t="s">
        <v>343</v>
      </c>
      <c r="O65" s="6" t="s">
        <v>26</v>
      </c>
      <c r="P65" s="5" t="s">
        <v>26</v>
      </c>
      <c r="Q65" s="5" t="s">
        <v>26</v>
      </c>
    </row>
    <row r="66" spans="1:50" ht="25.5">
      <c r="A66" s="5">
        <v>64</v>
      </c>
      <c r="B66" s="5" t="s">
        <v>344</v>
      </c>
      <c r="C66" s="5">
        <v>1</v>
      </c>
      <c r="D66" s="5" t="s">
        <v>277</v>
      </c>
      <c r="E66" s="5" t="s">
        <v>345</v>
      </c>
      <c r="F66" s="6" t="s">
        <v>346</v>
      </c>
      <c r="G66" s="5" t="s">
        <v>347</v>
      </c>
      <c r="H66" s="5" t="s">
        <v>348</v>
      </c>
      <c r="I66" s="6" t="s">
        <v>349</v>
      </c>
      <c r="J66" s="5" t="s">
        <v>275</v>
      </c>
      <c r="K66" s="7">
        <v>1.845</v>
      </c>
      <c r="L66" s="7">
        <f>C66*K66*3</f>
        <v>5.5350000000000001</v>
      </c>
      <c r="M66" s="5" t="s">
        <v>116</v>
      </c>
      <c r="N66" s="8" t="s">
        <v>26</v>
      </c>
      <c r="O66" s="6" t="s">
        <v>26</v>
      </c>
      <c r="P66" s="5" t="s">
        <v>26</v>
      </c>
      <c r="Q66" s="5" t="s">
        <v>26</v>
      </c>
    </row>
    <row r="67" spans="1:50" ht="25.5">
      <c r="A67" s="5">
        <v>65</v>
      </c>
      <c r="B67" s="5" t="s">
        <v>350</v>
      </c>
      <c r="C67" s="5">
        <v>1</v>
      </c>
      <c r="D67" s="5" t="s">
        <v>351</v>
      </c>
      <c r="E67" s="5" t="s">
        <v>352</v>
      </c>
      <c r="F67" s="6" t="s">
        <v>353</v>
      </c>
      <c r="G67" s="5" t="s">
        <v>354</v>
      </c>
      <c r="H67" s="5" t="s">
        <v>355</v>
      </c>
      <c r="I67" s="6" t="s">
        <v>356</v>
      </c>
      <c r="J67" s="5" t="s">
        <v>34</v>
      </c>
      <c r="K67" s="7">
        <v>0.36499999999999999</v>
      </c>
      <c r="L67" s="7">
        <f>C67*K67*3</f>
        <v>1.095</v>
      </c>
      <c r="M67" s="5" t="s">
        <v>26</v>
      </c>
      <c r="N67" s="8" t="s">
        <v>26</v>
      </c>
      <c r="O67" s="6" t="s">
        <v>26</v>
      </c>
      <c r="P67" s="5" t="s">
        <v>26</v>
      </c>
      <c r="Q67" s="5" t="s">
        <v>26</v>
      </c>
    </row>
    <row r="68" spans="1:50" ht="76.5">
      <c r="A68" s="5">
        <v>66</v>
      </c>
      <c r="B68" s="5" t="s">
        <v>357</v>
      </c>
      <c r="C68" s="5">
        <v>1</v>
      </c>
      <c r="D68" s="5" t="s">
        <v>358</v>
      </c>
      <c r="E68" s="5" t="s">
        <v>359</v>
      </c>
      <c r="F68" s="6" t="s">
        <v>359</v>
      </c>
      <c r="G68" s="5" t="s">
        <v>360</v>
      </c>
      <c r="H68" s="5" t="s">
        <v>361</v>
      </c>
      <c r="I68" s="6" t="s">
        <v>362</v>
      </c>
      <c r="J68" s="5" t="s">
        <v>363</v>
      </c>
      <c r="K68" s="7" t="s">
        <v>26</v>
      </c>
      <c r="L68" s="7" t="s">
        <v>26</v>
      </c>
      <c r="M68" s="5" t="s">
        <v>26</v>
      </c>
      <c r="N68" s="8" t="s">
        <v>26</v>
      </c>
      <c r="O68" s="6" t="s">
        <v>193</v>
      </c>
      <c r="P68" s="5" t="s">
        <v>26</v>
      </c>
      <c r="Q68" s="5" t="s">
        <v>26</v>
      </c>
    </row>
    <row r="69" spans="1:50">
      <c r="K69" s="5" t="s">
        <v>364</v>
      </c>
      <c r="L69" s="9">
        <f>SUM(L3:L68)</f>
        <v>155.98499999999999</v>
      </c>
    </row>
    <row r="70" spans="1:50">
      <c r="K70" s="5" t="s">
        <v>365</v>
      </c>
      <c r="L70" s="9">
        <v>29</v>
      </c>
      <c r="M70" s="2" t="s">
        <v>366</v>
      </c>
    </row>
    <row r="71" spans="1:50">
      <c r="K71" s="5" t="s">
        <v>367</v>
      </c>
      <c r="L71" s="9">
        <v>21.03</v>
      </c>
      <c r="M71" s="2" t="s">
        <v>368</v>
      </c>
    </row>
    <row r="72" spans="1:50">
      <c r="K72" s="5" t="s">
        <v>369</v>
      </c>
      <c r="L72" s="9">
        <f>-0.01*SUM(L70:L71)</f>
        <v>-0.50029999999999997</v>
      </c>
    </row>
    <row r="73" spans="1:50">
      <c r="K73" s="5" t="s">
        <v>370</v>
      </c>
      <c r="L73" s="9">
        <f>SUM(L69:L72)</f>
        <v>205.51469999999998</v>
      </c>
    </row>
    <row r="74" spans="1:50">
      <c r="A74" s="2" t="s">
        <v>26</v>
      </c>
    </row>
    <row r="75" spans="1:5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  <row r="360" spans="1:5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</row>
    <row r="361" spans="1:50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</row>
    <row r="362" spans="1:50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</row>
    <row r="363" spans="1:50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</row>
    <row r="364" spans="1:50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</row>
    <row r="365" spans="1:50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</row>
    <row r="366" spans="1:50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</row>
    <row r="367" spans="1:50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</row>
    <row r="368" spans="1:50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</row>
    <row r="369" spans="1:50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</row>
    <row r="370" spans="1:5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</row>
    <row r="371" spans="1:50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</row>
    <row r="372" spans="1:50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</row>
    <row r="373" spans="1:50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</row>
    <row r="374" spans="1:50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</row>
    <row r="375" spans="1:50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</row>
    <row r="376" spans="1:50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</row>
    <row r="377" spans="1:50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</row>
    <row r="378" spans="1:50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</row>
    <row r="379" spans="1:50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</row>
    <row r="380" spans="1:5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</row>
    <row r="381" spans="1:50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</row>
    <row r="382" spans="1:50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</row>
    <row r="383" spans="1:50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</row>
    <row r="384" spans="1:50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</row>
    <row r="385" spans="1:50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</row>
    <row r="386" spans="1:50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</row>
    <row r="387" spans="1:50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</row>
    <row r="388" spans="1:50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</row>
    <row r="389" spans="1:50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</row>
    <row r="390" spans="1:5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</row>
    <row r="391" spans="1:50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</row>
    <row r="392" spans="1:50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</row>
    <row r="393" spans="1:50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</row>
    <row r="394" spans="1:50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</row>
    <row r="395" spans="1:50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</row>
    <row r="396" spans="1:50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</row>
    <row r="397" spans="1:50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</row>
    <row r="398" spans="1:50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</row>
    <row r="399" spans="1:50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</row>
    <row r="400" spans="1:5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</row>
    <row r="401" spans="1:50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</row>
    <row r="402" spans="1:50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</row>
    <row r="403" spans="1:50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</row>
    <row r="404" spans="1:50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</row>
    <row r="405" spans="1:50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</row>
    <row r="406" spans="1:50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</row>
    <row r="407" spans="1:50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</row>
    <row r="408" spans="1:50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</row>
    <row r="409" spans="1:50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</row>
    <row r="410" spans="1:5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</row>
    <row r="411" spans="1:50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</row>
    <row r="412" spans="1:50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</row>
    <row r="413" spans="1:50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</row>
    <row r="414" spans="1:50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</row>
    <row r="415" spans="1:50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</row>
    <row r="416" spans="1:50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</row>
    <row r="417" spans="1:50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</row>
    <row r="418" spans="1:50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</row>
    <row r="419" spans="1:50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</row>
    <row r="420" spans="1:5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</row>
    <row r="421" spans="1:50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</row>
    <row r="422" spans="1:50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</row>
    <row r="423" spans="1:50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</row>
    <row r="424" spans="1:50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</row>
    <row r="425" spans="1:50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</row>
    <row r="426" spans="1:50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</row>
    <row r="427" spans="1:50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</row>
    <row r="428" spans="1:50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</row>
    <row r="429" spans="1:50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</row>
    <row r="430" spans="1:5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</row>
    <row r="431" spans="1:50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</row>
    <row r="432" spans="1:50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</row>
    <row r="433" spans="1:50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</row>
    <row r="434" spans="1:50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</row>
    <row r="435" spans="1:50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</row>
    <row r="436" spans="1:50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</row>
    <row r="437" spans="1:50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</row>
    <row r="438" spans="1:50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</row>
    <row r="439" spans="1:50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</row>
    <row r="440" spans="1:5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</row>
    <row r="441" spans="1:50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</row>
    <row r="442" spans="1:50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</row>
    <row r="443" spans="1:50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</row>
    <row r="444" spans="1:50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</row>
    <row r="445" spans="1:50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</row>
    <row r="446" spans="1:50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</row>
    <row r="447" spans="1:50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</row>
    <row r="448" spans="1:50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</row>
    <row r="449" spans="1:50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</row>
    <row r="450" spans="1: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</row>
    <row r="451" spans="1:50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</row>
    <row r="452" spans="1:50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</row>
    <row r="453" spans="1:50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</row>
    <row r="454" spans="1:50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</row>
    <row r="455" spans="1:50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</row>
    <row r="456" spans="1:50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</row>
    <row r="457" spans="1:50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</row>
    <row r="458" spans="1:50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</row>
    <row r="459" spans="1:50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</row>
    <row r="460" spans="1:5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</row>
    <row r="461" spans="1:50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</row>
    <row r="462" spans="1:50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</row>
    <row r="463" spans="1:50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</row>
    <row r="464" spans="1:5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</row>
    <row r="465" spans="1:5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</row>
    <row r="466" spans="1:50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</row>
    <row r="467" spans="1:5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</row>
    <row r="468" spans="1:5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</row>
    <row r="469" spans="1:5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</row>
    <row r="470" spans="1:5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</row>
    <row r="471" spans="1:5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</row>
    <row r="472" spans="1:5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</row>
    <row r="473" spans="1:5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</row>
    <row r="474" spans="1:5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</row>
    <row r="475" spans="1:5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</row>
    <row r="476" spans="1:5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</row>
    <row r="477" spans="1:50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</row>
    <row r="478" spans="1:5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</row>
    <row r="479" spans="1:50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</row>
    <row r="480" spans="1:5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</row>
    <row r="481" spans="1:5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</row>
    <row r="482" spans="1:5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</row>
    <row r="483" spans="1:5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</row>
    <row r="484" spans="1:5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</row>
    <row r="485" spans="1:5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</row>
    <row r="486" spans="1:5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</row>
    <row r="487" spans="1:5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</row>
    <row r="488" spans="1:50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</row>
    <row r="489" spans="1:5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</row>
    <row r="490" spans="1:5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</row>
    <row r="491" spans="1:5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</row>
    <row r="492" spans="1:5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</row>
    <row r="493" spans="1:5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</row>
    <row r="494" spans="1:5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</row>
    <row r="495" spans="1:5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</row>
    <row r="496" spans="1:5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</row>
    <row r="497" spans="1:50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</row>
    <row r="498" spans="1:50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</row>
    <row r="499" spans="1:50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</row>
    <row r="500" spans="1:5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</row>
    <row r="501" spans="1:50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</row>
    <row r="502" spans="1:50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</row>
    <row r="503" spans="1:50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</row>
    <row r="504" spans="1:50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</row>
    <row r="505" spans="1:50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</row>
    <row r="506" spans="1:50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</row>
    <row r="507" spans="1:50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</row>
    <row r="508" spans="1:50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</row>
    <row r="509" spans="1:50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</row>
    <row r="510" spans="1:5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</row>
    <row r="511" spans="1:50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</row>
    <row r="512" spans="1:50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</row>
    <row r="513" spans="1:50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</row>
    <row r="514" spans="1:50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</row>
    <row r="515" spans="1:50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</row>
    <row r="516" spans="1:50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</row>
    <row r="517" spans="1:50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</row>
    <row r="518" spans="1:50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</row>
    <row r="519" spans="1:50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</row>
    <row r="520" spans="1:5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</row>
    <row r="521" spans="1:50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</row>
    <row r="522" spans="1:50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</row>
    <row r="523" spans="1:50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</row>
    <row r="524" spans="1:50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</row>
    <row r="525" spans="1:50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</row>
    <row r="526" spans="1:50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</row>
    <row r="527" spans="1:50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</row>
    <row r="528" spans="1:50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</row>
    <row r="529" spans="1:50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</row>
    <row r="530" spans="1:5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</row>
    <row r="531" spans="1:50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</row>
    <row r="532" spans="1:50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</row>
    <row r="533" spans="1:50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</row>
    <row r="534" spans="1:50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</row>
    <row r="535" spans="1:50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</row>
    <row r="536" spans="1:50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</row>
    <row r="537" spans="1:50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</row>
    <row r="538" spans="1:50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</row>
    <row r="539" spans="1:50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</row>
    <row r="540" spans="1:5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</row>
    <row r="541" spans="1:50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</row>
    <row r="542" spans="1:50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</row>
    <row r="543" spans="1:50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</row>
    <row r="544" spans="1:50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</row>
    <row r="545" spans="1:50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</row>
    <row r="546" spans="1:50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</row>
    <row r="547" spans="1:50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</row>
    <row r="548" spans="1:50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</row>
    <row r="549" spans="1:50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</row>
    <row r="550" spans="1: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</row>
    <row r="551" spans="1:50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</row>
    <row r="552" spans="1:50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</row>
    <row r="553" spans="1:50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</row>
    <row r="554" spans="1:50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</row>
    <row r="555" spans="1:50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</row>
    <row r="556" spans="1:50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</row>
    <row r="557" spans="1:50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</row>
    <row r="558" spans="1:50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</row>
    <row r="559" spans="1:50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</row>
    <row r="560" spans="1:5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</row>
  </sheetData>
  <mergeCells count="1">
    <mergeCell ref="A1:Q1"/>
  </mergeCells>
  <pageMargins left="0.75" right="0.75" top="1" bottom="1" header="0.51180555555555551" footer="0.51180555555555551"/>
  <pageSetup paperSize="9" orientation="portrait" horizontalDpi="203" verticalDpi="203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2020-08-21T01:41:33Z</dcterms:created>
  <dcterms:modified xsi:type="dcterms:W3CDTF">2025-09-05T08:01:32Z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Generator">
    <vt:lpwstr>NPOI</vt:lpwstr>
  </property>
  <property fmtid="{D5CDD505-2E9C-101B-9397-08002B2CF9AE}" pid="4" name="Generator Version">
    <vt:lpwstr>2.3.0</vt:lpwstr>
  </property>
  <property fmtid="{D5CDD505-2E9C-101B-9397-08002B2CF9AE}" pid="5" name="ICV">
    <vt:lpwstr>3FB4293683244244A4CB464603C7DC48_13</vt:lpwstr>
  </property>
</Properties>
</file>