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sse\Desktop\P110M-US\"/>
    </mc:Choice>
  </mc:AlternateContent>
  <xr:revisionPtr revIDLastSave="0" documentId="13_ncr:1_{153189D9-0074-42B4-B1BA-9A404C416373}" xr6:coauthVersionLast="47" xr6:coauthVersionMax="47" xr10:uidLastSave="{00000000-0000-0000-0000-000000000000}"/>
  <bookViews>
    <workbookView xWindow="4920" yWindow="-16320" windowWidth="29040" windowHeight="15720" xr2:uid="{9B74530E-6975-48D4-997A-CC242E460C53}"/>
  </bookViews>
  <sheets>
    <sheet name="data" sheetId="1" r:id="rId1"/>
  </sheets>
  <definedNames>
    <definedName name="_xlnm._FilterDatabase" localSheetId="0" hidden="1">data!$A$1:$V$72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3" i="1" l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BL5" i="1" s="1" a="1"/>
  <c r="BL5" i="1" s="1"/>
  <c r="AP5" i="1"/>
  <c r="AQ5" i="1"/>
  <c r="AR5" i="1"/>
  <c r="AS5" i="1"/>
  <c r="AT5" i="1"/>
  <c r="AB5" i="1"/>
  <c r="Y5" i="1"/>
  <c r="Y4" i="1" a="1"/>
  <c r="Y4" i="1" s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5" i="1"/>
  <c r="BK5" i="1" l="1" a="1"/>
  <c r="BK5" i="1" s="1"/>
  <c r="BI5" i="1" a="1"/>
  <c r="BI5" i="1" s="1"/>
  <c r="BH5" i="1" a="1"/>
  <c r="BH5" i="1" s="1"/>
  <c r="BF5" i="1" a="1"/>
  <c r="BF5" i="1" s="1"/>
  <c r="BE5" i="1" a="1"/>
  <c r="BE5" i="1" s="1"/>
  <c r="BD5" i="1" a="1"/>
  <c r="BD5" i="1" s="1"/>
  <c r="BC5" i="1" a="1"/>
  <c r="BC5" i="1" s="1"/>
  <c r="BG5" i="1" a="1"/>
  <c r="BG5" i="1" s="1"/>
  <c r="BB5" i="1" a="1"/>
  <c r="BB5" i="1" s="1"/>
  <c r="BQ5" i="1" a="1"/>
  <c r="BQ5" i="1" s="1"/>
  <c r="BA5" i="1" a="1"/>
  <c r="BA5" i="1" s="1"/>
  <c r="BP5" i="1" a="1"/>
  <c r="BP5" i="1" s="1"/>
  <c r="AZ5" i="1" a="1"/>
  <c r="AZ5" i="1" s="1"/>
  <c r="BO5" i="1" a="1"/>
  <c r="BO5" i="1" s="1"/>
  <c r="BN5" i="1" a="1"/>
  <c r="BN5" i="1" s="1"/>
  <c r="BJ5" i="1" a="1"/>
  <c r="BJ5" i="1" s="1"/>
  <c r="BM5" i="1" a="1"/>
  <c r="BM5" i="1" s="1"/>
  <c r="AV4" i="1" a="1"/>
  <c r="AV4" i="1" s="1"/>
  <c r="AY5" i="1" a="1"/>
  <c r="AY5" i="1" s="1"/>
  <c r="AX5" i="1" a="1"/>
  <c r="AX5" i="1" s="1"/>
  <c r="AV5" i="1" a="1"/>
  <c r="AV5" i="1" s="1"/>
  <c r="AW5" i="1" a="1"/>
  <c r="AW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<sst xmlns="http://schemas.openxmlformats.org/spreadsheetml/2006/main" count="191" uniqueCount="29">
  <si>
    <t>sweep</t>
  </si>
  <si>
    <t>point</t>
  </si>
  <si>
    <t>sample</t>
  </si>
  <si>
    <t>source_vln</t>
  </si>
  <si>
    <t>source_i</t>
  </si>
  <si>
    <t>source_pf</t>
  </si>
  <si>
    <t>err_vln</t>
  </si>
  <si>
    <t>err_i</t>
  </si>
  <si>
    <t>err_kW</t>
  </si>
  <si>
    <t>current_sweep</t>
  </si>
  <si>
    <t>voltage_sweep</t>
  </si>
  <si>
    <t>source_freq</t>
  </si>
  <si>
    <t>Voltage Error</t>
  </si>
  <si>
    <t>Current Error</t>
  </si>
  <si>
    <t>Real Power Error</t>
  </si>
  <si>
    <t>.</t>
  </si>
  <si>
    <t>pf_sweep</t>
  </si>
  <si>
    <t>freq_sweep</t>
  </si>
  <si>
    <t>Averaged Data</t>
  </si>
  <si>
    <t>Graphed Data</t>
  </si>
  <si>
    <t>Reference vln</t>
  </si>
  <si>
    <t>Reference i</t>
  </si>
  <si>
    <t>Reference pf</t>
  </si>
  <si>
    <t>Reference kW</t>
  </si>
  <si>
    <t>Reference kVAR</t>
  </si>
  <si>
    <t>Reference kVA</t>
  </si>
  <si>
    <t>P110M  vln</t>
  </si>
  <si>
    <t>P110M  i</t>
  </si>
  <si>
    <t>P110M  kW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</si>
</sst>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1" fontId="0" fillId="0" borderId="0" xfId="0" applyNumberFormat="1"/>
    <xf numFmtId="0" fontId="0" fillId="0" borderId="0" xfId="0" applyAlignment="1"/>
    <xf numFmtId="0" fontId="1" fillId="2" borderId="0" xfId="0" applyFont="1" applyFill="1" applyAlignment="1">
      <alignment horizontal="center"/>
    </xf>
    <xf numFmtId="0" fontId="0" fillId="2" borderId="0" xfId="0" applyFill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Tapo P110M -</a:t>
            </a:r>
            <a:r>
              <a:rPr lang="en-CA" baseline="0"/>
              <a:t> </a:t>
            </a:r>
            <a:r>
              <a:rPr lang="en-CA" baseline="0">
                <a:solidFill>
                  <a:srgbClr val="FF0000"/>
                </a:solidFill>
              </a:rPr>
              <a:t>Current Sweep </a:t>
            </a:r>
            <a:r>
              <a:rPr lang="en-CA" baseline="0"/>
              <a:t>Test</a:t>
            </a:r>
          </a:p>
          <a:p>
            <a:pPr>
              <a:defRPr/>
            </a:pPr>
            <a:r>
              <a:rPr lang="en-CA"/>
              <a:t>Current Error @120Vac/</a:t>
            </a:r>
            <a:r>
              <a:rPr lang="en-CA" baseline="0"/>
              <a:t>60Hz/0.999PF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data!$BP$4</c:f>
              <c:strCache>
                <c:ptCount val="1"/>
                <c:pt idx="0">
                  <c:v>Current Error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data!$AZ$5:$AZ$19</c:f>
              <c:numCache>
                <c:formatCode>General</c:formatCode>
                <c:ptCount val="15"/>
                <c:pt idx="0">
                  <c:v>0.01</c:v>
                </c:pt>
                <c:pt idx="1">
                  <c:v>1.6899999999999998E-2</c:v>
                </c:pt>
                <c:pt idx="2">
                  <c:v>2.8399999999999998E-2</c:v>
                </c:pt>
                <c:pt idx="3">
                  <c:v>4.7899999999999998E-2</c:v>
                </c:pt>
                <c:pt idx="4">
                  <c:v>8.0799999999999997E-2</c:v>
                </c:pt>
                <c:pt idx="5">
                  <c:v>0.13619999999999999</c:v>
                </c:pt>
                <c:pt idx="6">
                  <c:v>0.22969999999999999</c:v>
                </c:pt>
                <c:pt idx="7">
                  <c:v>0.38729999999999998</c:v>
                </c:pt>
                <c:pt idx="8">
                  <c:v>0.65300000000000002</c:v>
                </c:pt>
                <c:pt idx="9">
                  <c:v>1.101</c:v>
                </c:pt>
                <c:pt idx="10">
                  <c:v>1.8563000000000001</c:v>
                </c:pt>
                <c:pt idx="11">
                  <c:v>3.1297000000000001</c:v>
                </c:pt>
                <c:pt idx="12">
                  <c:v>5.2766999999999999</c:v>
                </c:pt>
                <c:pt idx="13">
                  <c:v>8.8966999999999992</c:v>
                </c:pt>
                <c:pt idx="14">
                  <c:v>15</c:v>
                </c:pt>
              </c:numCache>
            </c:numRef>
          </c:xVal>
          <c:yVal>
            <c:numRef>
              <c:f>data!$BP$5:$BP$19</c:f>
              <c:numCache>
                <c:formatCode>General</c:formatCode>
                <c:ptCount val="15"/>
                <c:pt idx="0">
                  <c:v>999.44913333333341</c:v>
                </c:pt>
                <c:pt idx="1">
                  <c:v>564.58793333333335</c:v>
                </c:pt>
                <c:pt idx="2">
                  <c:v>340.09196666666668</c:v>
                </c:pt>
                <c:pt idx="3">
                  <c:v>170.01083333333335</c:v>
                </c:pt>
                <c:pt idx="4">
                  <c:v>79.051000000000002</c:v>
                </c:pt>
                <c:pt idx="5">
                  <c:v>32.649900000000002</c:v>
                </c:pt>
                <c:pt idx="6">
                  <c:v>10.298699999999998</c:v>
                </c:pt>
                <c:pt idx="7">
                  <c:v>3.2001000000000004</c:v>
                </c:pt>
                <c:pt idx="8">
                  <c:v>-9.8166666666666666E-2</c:v>
                </c:pt>
                <c:pt idx="9">
                  <c:v>-0.92959999999999987</c:v>
                </c:pt>
                <c:pt idx="10">
                  <c:v>-1.4361333333333333</c:v>
                </c:pt>
                <c:pt idx="11">
                  <c:v>-1.5653666666666668</c:v>
                </c:pt>
                <c:pt idx="12">
                  <c:v>-1.5058</c:v>
                </c:pt>
                <c:pt idx="13">
                  <c:v>-1.5878333333333332</c:v>
                </c:pt>
                <c:pt idx="14">
                  <c:v>-1.5850666666666668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64-4D8B-8491-894256D58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765711"/>
        <c:axId val="1354766191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data!$BO$4</c15:sqref>
                        </c15:formulaRef>
                      </c:ext>
                    </c:extLst>
                    <c:strCache>
                      <c:ptCount val="1"/>
                      <c:pt idx="0">
                        <c:v>Voltage Error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data!$AZ$5:$AZ$19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0.01</c:v>
                      </c:pt>
                      <c:pt idx="1">
                        <c:v>1.6899999999999998E-2</c:v>
                      </c:pt>
                      <c:pt idx="2">
                        <c:v>2.8399999999999998E-2</c:v>
                      </c:pt>
                      <c:pt idx="3">
                        <c:v>4.7899999999999998E-2</c:v>
                      </c:pt>
                      <c:pt idx="4">
                        <c:v>8.0799999999999997E-2</c:v>
                      </c:pt>
                      <c:pt idx="5">
                        <c:v>0.13619999999999999</c:v>
                      </c:pt>
                      <c:pt idx="6">
                        <c:v>0.22969999999999999</c:v>
                      </c:pt>
                      <c:pt idx="7">
                        <c:v>0.38729999999999998</c:v>
                      </c:pt>
                      <c:pt idx="8">
                        <c:v>0.65300000000000002</c:v>
                      </c:pt>
                      <c:pt idx="9">
                        <c:v>1.101</c:v>
                      </c:pt>
                      <c:pt idx="10">
                        <c:v>1.8563000000000001</c:v>
                      </c:pt>
                      <c:pt idx="11">
                        <c:v>3.1297000000000001</c:v>
                      </c:pt>
                      <c:pt idx="12">
                        <c:v>5.2766999999999999</c:v>
                      </c:pt>
                      <c:pt idx="13">
                        <c:v>8.8966999999999992</c:v>
                      </c:pt>
                      <c:pt idx="14">
                        <c:v>15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data!$BO$5:$BO$19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0.18966666666666665</c:v>
                      </c:pt>
                      <c:pt idx="1">
                        <c:v>0.19496666666666665</c:v>
                      </c:pt>
                      <c:pt idx="2">
                        <c:v>0.19213333333333335</c:v>
                      </c:pt>
                      <c:pt idx="3">
                        <c:v>0.19089999999999999</c:v>
                      </c:pt>
                      <c:pt idx="4">
                        <c:v>0.19666666666666666</c:v>
                      </c:pt>
                      <c:pt idx="5">
                        <c:v>0.18910000000000002</c:v>
                      </c:pt>
                      <c:pt idx="6">
                        <c:v>0.18250000000000002</c:v>
                      </c:pt>
                      <c:pt idx="7">
                        <c:v>0.19546666666666665</c:v>
                      </c:pt>
                      <c:pt idx="8">
                        <c:v>0.18296666666666664</c:v>
                      </c:pt>
                      <c:pt idx="9">
                        <c:v>0.18190000000000003</c:v>
                      </c:pt>
                      <c:pt idx="10">
                        <c:v>0.18033333333333335</c:v>
                      </c:pt>
                      <c:pt idx="11">
                        <c:v>0.17479999999999998</c:v>
                      </c:pt>
                      <c:pt idx="12">
                        <c:v>0.16113333333333332</c:v>
                      </c:pt>
                      <c:pt idx="13">
                        <c:v>0.14233333333333334</c:v>
                      </c:pt>
                      <c:pt idx="14">
                        <c:v>0.10113333333333334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7F64-4D8B-8491-894256D585A0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data!$BQ$4</c15:sqref>
                        </c15:formulaRef>
                      </c:ext>
                    </c:extLst>
                    <c:strCache>
                      <c:ptCount val="1"/>
                      <c:pt idx="0">
                        <c:v>Real Power Error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data!$AZ$5:$AZ$19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0.01</c:v>
                      </c:pt>
                      <c:pt idx="1">
                        <c:v>1.6899999999999998E-2</c:v>
                      </c:pt>
                      <c:pt idx="2">
                        <c:v>2.8399999999999998E-2</c:v>
                      </c:pt>
                      <c:pt idx="3">
                        <c:v>4.7899999999999998E-2</c:v>
                      </c:pt>
                      <c:pt idx="4">
                        <c:v>8.0799999999999997E-2</c:v>
                      </c:pt>
                      <c:pt idx="5">
                        <c:v>0.13619999999999999</c:v>
                      </c:pt>
                      <c:pt idx="6">
                        <c:v>0.22969999999999999</c:v>
                      </c:pt>
                      <c:pt idx="7">
                        <c:v>0.38729999999999998</c:v>
                      </c:pt>
                      <c:pt idx="8">
                        <c:v>0.65300000000000002</c:v>
                      </c:pt>
                      <c:pt idx="9">
                        <c:v>1.101</c:v>
                      </c:pt>
                      <c:pt idx="10">
                        <c:v>1.8563000000000001</c:v>
                      </c:pt>
                      <c:pt idx="11">
                        <c:v>3.1297000000000001</c:v>
                      </c:pt>
                      <c:pt idx="12">
                        <c:v>5.2766999999999999</c:v>
                      </c:pt>
                      <c:pt idx="13">
                        <c:v>8.8966999999999992</c:v>
                      </c:pt>
                      <c:pt idx="14">
                        <c:v>15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data!$BQ$5:$BQ$19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9.3313000000000006</c:v>
                      </c:pt>
                      <c:pt idx="1">
                        <c:v>-6.9593999999999996</c:v>
                      </c:pt>
                      <c:pt idx="2">
                        <c:v>4.5516666666666667</c:v>
                      </c:pt>
                      <c:pt idx="3">
                        <c:v>-8.2166666666666721E-2</c:v>
                      </c:pt>
                      <c:pt idx="4">
                        <c:v>1.9766666666666668</c:v>
                      </c:pt>
                      <c:pt idx="5">
                        <c:v>1.0327666666666666</c:v>
                      </c:pt>
                      <c:pt idx="6">
                        <c:v>-0.71430000000000005</c:v>
                      </c:pt>
                      <c:pt idx="7">
                        <c:v>0.89783333333333337</c:v>
                      </c:pt>
                      <c:pt idx="8">
                        <c:v>0.47066666666666662</c:v>
                      </c:pt>
                      <c:pt idx="9">
                        <c:v>-5.7466666666666666E-2</c:v>
                      </c:pt>
                      <c:pt idx="10">
                        <c:v>-1.2133333333333338E-2</c:v>
                      </c:pt>
                      <c:pt idx="11">
                        <c:v>4.0233333333333329E-2</c:v>
                      </c:pt>
                      <c:pt idx="12">
                        <c:v>-6.0900000000000003E-2</c:v>
                      </c:pt>
                      <c:pt idx="13">
                        <c:v>-9.6600000000000005E-2</c:v>
                      </c:pt>
                      <c:pt idx="14">
                        <c:v>-0.13383333333333333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2-7F64-4D8B-8491-894256D585A0}"/>
                  </c:ext>
                </c:extLst>
              </c15:ser>
            </c15:filteredScatterSeries>
          </c:ext>
        </c:extLst>
      </c:scatterChart>
      <c:valAx>
        <c:axId val="1354765711"/>
        <c:scaling>
          <c:logBase val="10"/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Load Current [Arms]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6191"/>
        <c:crosses val="autoZero"/>
        <c:crossBetween val="midCat"/>
      </c:valAx>
      <c:valAx>
        <c:axId val="1354766191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Error</a:t>
                </a:r>
                <a:r>
                  <a:rPr lang="en-CA" baseline="0"/>
                  <a:t> [%]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571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Tapo P110M - </a:t>
            </a:r>
            <a:r>
              <a:rPr lang="en-CA" baseline="0"/>
              <a:t> </a:t>
            </a:r>
            <a:r>
              <a:rPr lang="en-CA" baseline="0">
                <a:solidFill>
                  <a:srgbClr val="FF0000"/>
                </a:solidFill>
              </a:rPr>
              <a:t>Power Factor Sweep </a:t>
            </a:r>
            <a:r>
              <a:rPr lang="en-CA" baseline="0"/>
              <a:t>Test</a:t>
            </a:r>
          </a:p>
          <a:p>
            <a:pPr>
              <a:defRPr/>
            </a:pPr>
            <a:r>
              <a:rPr lang="en-CA" baseline="0"/>
              <a:t>Error @120Vac/1Arms/60Hz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data!$BO$4</c:f>
              <c:strCache>
                <c:ptCount val="1"/>
                <c:pt idx="0">
                  <c:v>Voltage Error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data!$BA$29:$BA$48</c:f>
              <c:numCache>
                <c:formatCode>General</c:formatCode>
                <c:ptCount val="20"/>
                <c:pt idx="0">
                  <c:v>-0.999</c:v>
                </c:pt>
                <c:pt idx="1">
                  <c:v>-0.89900000000000002</c:v>
                </c:pt>
                <c:pt idx="2">
                  <c:v>-0.79900000000000004</c:v>
                </c:pt>
                <c:pt idx="3">
                  <c:v>-0.69899999999999995</c:v>
                </c:pt>
                <c:pt idx="4">
                  <c:v>-0.59899999999999998</c:v>
                </c:pt>
                <c:pt idx="5">
                  <c:v>-0.5</c:v>
                </c:pt>
                <c:pt idx="6">
                  <c:v>-0.40000000000000008</c:v>
                </c:pt>
                <c:pt idx="7">
                  <c:v>-0.3</c:v>
                </c:pt>
                <c:pt idx="8">
                  <c:v>-0.20000000000000004</c:v>
                </c:pt>
                <c:pt idx="9">
                  <c:v>-0.10000000000000002</c:v>
                </c:pt>
                <c:pt idx="10">
                  <c:v>0.10000000000000002</c:v>
                </c:pt>
                <c:pt idx="11">
                  <c:v>0.20000000000000004</c:v>
                </c:pt>
                <c:pt idx="12">
                  <c:v>0.3</c:v>
                </c:pt>
                <c:pt idx="13">
                  <c:v>0.40000000000000008</c:v>
                </c:pt>
                <c:pt idx="14">
                  <c:v>0.49899999999999994</c:v>
                </c:pt>
                <c:pt idx="15">
                  <c:v>0.59899999999999998</c:v>
                </c:pt>
                <c:pt idx="16">
                  <c:v>0.69899999999999995</c:v>
                </c:pt>
                <c:pt idx="17">
                  <c:v>0.79900000000000004</c:v>
                </c:pt>
                <c:pt idx="18">
                  <c:v>0.89900000000000002</c:v>
                </c:pt>
                <c:pt idx="19">
                  <c:v>0.999</c:v>
                </c:pt>
              </c:numCache>
            </c:numRef>
          </c:xVal>
          <c:yVal>
            <c:numRef>
              <c:f>data!$BO$29:$BO$48</c:f>
              <c:numCache>
                <c:formatCode>General</c:formatCode>
                <c:ptCount val="20"/>
                <c:pt idx="0">
                  <c:v>0.19066666666666668</c:v>
                </c:pt>
                <c:pt idx="1">
                  <c:v>0.19246666666666665</c:v>
                </c:pt>
                <c:pt idx="2">
                  <c:v>0.18916666666666668</c:v>
                </c:pt>
                <c:pt idx="3">
                  <c:v>0.19406666666666669</c:v>
                </c:pt>
                <c:pt idx="4">
                  <c:v>0.19683333333333333</c:v>
                </c:pt>
                <c:pt idx="5">
                  <c:v>0.19599999999999998</c:v>
                </c:pt>
                <c:pt idx="6">
                  <c:v>0.19220000000000001</c:v>
                </c:pt>
                <c:pt idx="7">
                  <c:v>0.1893</c:v>
                </c:pt>
                <c:pt idx="8">
                  <c:v>0.19010000000000002</c:v>
                </c:pt>
                <c:pt idx="9">
                  <c:v>0.19373333333333334</c:v>
                </c:pt>
                <c:pt idx="10">
                  <c:v>0.19246666666666667</c:v>
                </c:pt>
                <c:pt idx="11">
                  <c:v>0.19163333333333332</c:v>
                </c:pt>
                <c:pt idx="12">
                  <c:v>0.18673333333333333</c:v>
                </c:pt>
                <c:pt idx="13">
                  <c:v>0.19053333333333333</c:v>
                </c:pt>
                <c:pt idx="14">
                  <c:v>0.1946</c:v>
                </c:pt>
                <c:pt idx="15">
                  <c:v>0.19103333333333331</c:v>
                </c:pt>
                <c:pt idx="16">
                  <c:v>0.19113333333333335</c:v>
                </c:pt>
                <c:pt idx="17">
                  <c:v>0.18993333333333332</c:v>
                </c:pt>
                <c:pt idx="18">
                  <c:v>0.18899999999999997</c:v>
                </c:pt>
                <c:pt idx="19">
                  <c:v>0.19410000000000002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EA-4D08-90C9-86D96B9819DC}"/>
            </c:ext>
          </c:extLst>
        </c:ser>
        <c:ser>
          <c:idx val="2"/>
          <c:order val="2"/>
          <c:tx>
            <c:strRef>
              <c:f>data!$BQ$4</c:f>
              <c:strCache>
                <c:ptCount val="1"/>
                <c:pt idx="0">
                  <c:v>Real Power Error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data!$BA$29:$BA$48</c:f>
              <c:numCache>
                <c:formatCode>General</c:formatCode>
                <c:ptCount val="20"/>
                <c:pt idx="0">
                  <c:v>-0.999</c:v>
                </c:pt>
                <c:pt idx="1">
                  <c:v>-0.89900000000000002</c:v>
                </c:pt>
                <c:pt idx="2">
                  <c:v>-0.79900000000000004</c:v>
                </c:pt>
                <c:pt idx="3">
                  <c:v>-0.69899999999999995</c:v>
                </c:pt>
                <c:pt idx="4">
                  <c:v>-0.59899999999999998</c:v>
                </c:pt>
                <c:pt idx="5">
                  <c:v>-0.5</c:v>
                </c:pt>
                <c:pt idx="6">
                  <c:v>-0.40000000000000008</c:v>
                </c:pt>
                <c:pt idx="7">
                  <c:v>-0.3</c:v>
                </c:pt>
                <c:pt idx="8">
                  <c:v>-0.20000000000000004</c:v>
                </c:pt>
                <c:pt idx="9">
                  <c:v>-0.10000000000000002</c:v>
                </c:pt>
                <c:pt idx="10">
                  <c:v>0.10000000000000002</c:v>
                </c:pt>
                <c:pt idx="11">
                  <c:v>0.20000000000000004</c:v>
                </c:pt>
                <c:pt idx="12">
                  <c:v>0.3</c:v>
                </c:pt>
                <c:pt idx="13">
                  <c:v>0.40000000000000008</c:v>
                </c:pt>
                <c:pt idx="14">
                  <c:v>0.49899999999999994</c:v>
                </c:pt>
                <c:pt idx="15">
                  <c:v>0.59899999999999998</c:v>
                </c:pt>
                <c:pt idx="16">
                  <c:v>0.69899999999999995</c:v>
                </c:pt>
                <c:pt idx="17">
                  <c:v>0.79900000000000004</c:v>
                </c:pt>
                <c:pt idx="18">
                  <c:v>0.89900000000000002</c:v>
                </c:pt>
                <c:pt idx="19">
                  <c:v>0.999</c:v>
                </c:pt>
              </c:numCache>
            </c:numRef>
          </c:xVal>
          <c:yVal>
            <c:numRef>
              <c:f>data!$BQ$29:$BQ$48</c:f>
              <c:numCache>
                <c:formatCode>General</c:formatCode>
                <c:ptCount val="20"/>
                <c:pt idx="0">
                  <c:v>-5.9166666666666673E-2</c:v>
                </c:pt>
                <c:pt idx="1">
                  <c:v>2.41E-2</c:v>
                </c:pt>
                <c:pt idx="2">
                  <c:v>-0.32619999999999999</c:v>
                </c:pt>
                <c:pt idx="3">
                  <c:v>-0.27040000000000003</c:v>
                </c:pt>
                <c:pt idx="4">
                  <c:v>-4.7466666666666678E-2</c:v>
                </c:pt>
                <c:pt idx="5">
                  <c:v>-0.41839999999999994</c:v>
                </c:pt>
                <c:pt idx="6">
                  <c:v>0.20183333333333331</c:v>
                </c:pt>
                <c:pt idx="7">
                  <c:v>0.15366666666666665</c:v>
                </c:pt>
                <c:pt idx="8">
                  <c:v>-0.21370000000000003</c:v>
                </c:pt>
                <c:pt idx="9">
                  <c:v>-0.48993333333333339</c:v>
                </c:pt>
                <c:pt idx="10">
                  <c:v>-1.0512999999999999</c:v>
                </c:pt>
                <c:pt idx="11">
                  <c:v>-0.16966666666666663</c:v>
                </c:pt>
                <c:pt idx="12">
                  <c:v>0.3717333333333333</c:v>
                </c:pt>
                <c:pt idx="13">
                  <c:v>0.6522</c:v>
                </c:pt>
                <c:pt idx="14">
                  <c:v>-0.29333333333333328</c:v>
                </c:pt>
                <c:pt idx="15">
                  <c:v>0.21693333333333331</c:v>
                </c:pt>
                <c:pt idx="16">
                  <c:v>-0.25546666666666668</c:v>
                </c:pt>
                <c:pt idx="17">
                  <c:v>-3.8833333333333338E-2</c:v>
                </c:pt>
                <c:pt idx="18">
                  <c:v>-0.31359999999999993</c:v>
                </c:pt>
                <c:pt idx="19">
                  <c:v>4.9333333333333321E-3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EA-4D08-90C9-86D96B9819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765711"/>
        <c:axId val="1354766191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data!$BP$4</c15:sqref>
                        </c15:formulaRef>
                      </c:ext>
                    </c:extLst>
                    <c:strCache>
                      <c:ptCount val="1"/>
                      <c:pt idx="0">
                        <c:v>Current Error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data!$BA$29:$BA$48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-0.999</c:v>
                      </c:pt>
                      <c:pt idx="1">
                        <c:v>-0.89900000000000002</c:v>
                      </c:pt>
                      <c:pt idx="2">
                        <c:v>-0.79900000000000004</c:v>
                      </c:pt>
                      <c:pt idx="3">
                        <c:v>-0.69899999999999995</c:v>
                      </c:pt>
                      <c:pt idx="4">
                        <c:v>-0.59899999999999998</c:v>
                      </c:pt>
                      <c:pt idx="5">
                        <c:v>-0.5</c:v>
                      </c:pt>
                      <c:pt idx="6">
                        <c:v>-0.40000000000000008</c:v>
                      </c:pt>
                      <c:pt idx="7">
                        <c:v>-0.3</c:v>
                      </c:pt>
                      <c:pt idx="8">
                        <c:v>-0.20000000000000004</c:v>
                      </c:pt>
                      <c:pt idx="9">
                        <c:v>-0.10000000000000002</c:v>
                      </c:pt>
                      <c:pt idx="10">
                        <c:v>0.10000000000000002</c:v>
                      </c:pt>
                      <c:pt idx="11">
                        <c:v>0.20000000000000004</c:v>
                      </c:pt>
                      <c:pt idx="12">
                        <c:v>0.3</c:v>
                      </c:pt>
                      <c:pt idx="13">
                        <c:v>0.40000000000000008</c:v>
                      </c:pt>
                      <c:pt idx="14">
                        <c:v>0.49899999999999994</c:v>
                      </c:pt>
                      <c:pt idx="15">
                        <c:v>0.59899999999999998</c:v>
                      </c:pt>
                      <c:pt idx="16">
                        <c:v>0.69899999999999995</c:v>
                      </c:pt>
                      <c:pt idx="17">
                        <c:v>0.79900000000000004</c:v>
                      </c:pt>
                      <c:pt idx="18">
                        <c:v>0.89900000000000002</c:v>
                      </c:pt>
                      <c:pt idx="19">
                        <c:v>0.999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data!$BP$29:$BP$48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-1.4254</c:v>
                      </c:pt>
                      <c:pt idx="1">
                        <c:v>-1.2248000000000001</c:v>
                      </c:pt>
                      <c:pt idx="2">
                        <c:v>-1.2929999999999999</c:v>
                      </c:pt>
                      <c:pt idx="3">
                        <c:v>-1.1275666666666666</c:v>
                      </c:pt>
                      <c:pt idx="4">
                        <c:v>-1.0908</c:v>
                      </c:pt>
                      <c:pt idx="5">
                        <c:v>-1.1590999999999998</c:v>
                      </c:pt>
                      <c:pt idx="6">
                        <c:v>-1.1923666666666666</c:v>
                      </c:pt>
                      <c:pt idx="7">
                        <c:v>-1.0941000000000001</c:v>
                      </c:pt>
                      <c:pt idx="8">
                        <c:v>-0.72466666666666668</c:v>
                      </c:pt>
                      <c:pt idx="9">
                        <c:v>-1.0582</c:v>
                      </c:pt>
                      <c:pt idx="10">
                        <c:v>-0.85673333333333324</c:v>
                      </c:pt>
                      <c:pt idx="11">
                        <c:v>-0.75766666666666671</c:v>
                      </c:pt>
                      <c:pt idx="12">
                        <c:v>-0.95733333333333326</c:v>
                      </c:pt>
                      <c:pt idx="13">
                        <c:v>-1.0578333333333334</c:v>
                      </c:pt>
                      <c:pt idx="14">
                        <c:v>-1.2578</c:v>
                      </c:pt>
                      <c:pt idx="15">
                        <c:v>-0.95660000000000001</c:v>
                      </c:pt>
                      <c:pt idx="16">
                        <c:v>-1.0242666666666667</c:v>
                      </c:pt>
                      <c:pt idx="17">
                        <c:v>-0.99219999999999997</c:v>
                      </c:pt>
                      <c:pt idx="18">
                        <c:v>-1.0913000000000002</c:v>
                      </c:pt>
                      <c:pt idx="19">
                        <c:v>-0.92496666666666671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1-65EA-4D08-90C9-86D96B9819DC}"/>
                  </c:ext>
                </c:extLst>
              </c15:ser>
            </c15:filteredScatterSeries>
          </c:ext>
        </c:extLst>
      </c:scatterChart>
      <c:valAx>
        <c:axId val="1354765711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Line Voltage [Vac]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6191"/>
        <c:crosses val="autoZero"/>
        <c:crossBetween val="midCat"/>
      </c:valAx>
      <c:valAx>
        <c:axId val="1354766191"/>
        <c:scaling>
          <c:orientation val="minMax"/>
          <c:max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Error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571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Tapo P110M - </a:t>
            </a:r>
            <a:r>
              <a:rPr lang="en-CA" baseline="0"/>
              <a:t> </a:t>
            </a:r>
            <a:r>
              <a:rPr lang="en-CA" baseline="0">
                <a:solidFill>
                  <a:srgbClr val="FF0000"/>
                </a:solidFill>
              </a:rPr>
              <a:t>Power Factor Sweep </a:t>
            </a:r>
            <a:r>
              <a:rPr lang="en-CA" baseline="0"/>
              <a:t>Test</a:t>
            </a:r>
          </a:p>
          <a:p>
            <a:pPr>
              <a:defRPr/>
            </a:pPr>
            <a:r>
              <a:rPr lang="en-CA" baseline="0"/>
              <a:t>Measured Power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data!$BF$4</c:f>
              <c:strCache>
                <c:ptCount val="1"/>
                <c:pt idx="0">
                  <c:v>Reference kW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data!$BA$29:$BA$48</c:f>
              <c:numCache>
                <c:formatCode>General</c:formatCode>
                <c:ptCount val="20"/>
                <c:pt idx="0">
                  <c:v>-0.999</c:v>
                </c:pt>
                <c:pt idx="1">
                  <c:v>-0.89900000000000002</c:v>
                </c:pt>
                <c:pt idx="2">
                  <c:v>-0.79900000000000004</c:v>
                </c:pt>
                <c:pt idx="3">
                  <c:v>-0.69899999999999995</c:v>
                </c:pt>
                <c:pt idx="4">
                  <c:v>-0.59899999999999998</c:v>
                </c:pt>
                <c:pt idx="5">
                  <c:v>-0.5</c:v>
                </c:pt>
                <c:pt idx="6">
                  <c:v>-0.40000000000000008</c:v>
                </c:pt>
                <c:pt idx="7">
                  <c:v>-0.3</c:v>
                </c:pt>
                <c:pt idx="8">
                  <c:v>-0.20000000000000004</c:v>
                </c:pt>
                <c:pt idx="9">
                  <c:v>-0.10000000000000002</c:v>
                </c:pt>
                <c:pt idx="10">
                  <c:v>0.10000000000000002</c:v>
                </c:pt>
                <c:pt idx="11">
                  <c:v>0.20000000000000004</c:v>
                </c:pt>
                <c:pt idx="12">
                  <c:v>0.3</c:v>
                </c:pt>
                <c:pt idx="13">
                  <c:v>0.40000000000000008</c:v>
                </c:pt>
                <c:pt idx="14">
                  <c:v>0.49899999999999994</c:v>
                </c:pt>
                <c:pt idx="15">
                  <c:v>0.59899999999999998</c:v>
                </c:pt>
                <c:pt idx="16">
                  <c:v>0.69899999999999995</c:v>
                </c:pt>
                <c:pt idx="17">
                  <c:v>0.79900000000000004</c:v>
                </c:pt>
                <c:pt idx="18">
                  <c:v>0.89900000000000002</c:v>
                </c:pt>
                <c:pt idx="19">
                  <c:v>0.999</c:v>
                </c:pt>
              </c:numCache>
            </c:numRef>
          </c:xVal>
          <c:yVal>
            <c:numRef>
              <c:f>data!$BF$29:$BF$48</c:f>
              <c:numCache>
                <c:formatCode>General</c:formatCode>
                <c:ptCount val="20"/>
                <c:pt idx="0">
                  <c:v>0.11987461398045167</c:v>
                </c:pt>
                <c:pt idx="1">
                  <c:v>0.10787332057952866</c:v>
                </c:pt>
                <c:pt idx="2">
                  <c:v>9.5873733361562061E-2</c:v>
                </c:pt>
                <c:pt idx="3">
                  <c:v>8.3877123892307268E-2</c:v>
                </c:pt>
                <c:pt idx="4">
                  <c:v>7.187444468339281E-2</c:v>
                </c:pt>
                <c:pt idx="5">
                  <c:v>5.9995014220476102E-2</c:v>
                </c:pt>
                <c:pt idx="6">
                  <c:v>4.799547170599297E-2</c:v>
                </c:pt>
                <c:pt idx="7">
                  <c:v>3.599467997749644E-2</c:v>
                </c:pt>
                <c:pt idx="8">
                  <c:v>2.3996981481711002E-2</c:v>
                </c:pt>
                <c:pt idx="9">
                  <c:v>1.1995850751797333E-2</c:v>
                </c:pt>
                <c:pt idx="10">
                  <c:v>1.2003542855381933E-2</c:v>
                </c:pt>
                <c:pt idx="11">
                  <c:v>2.4005732809503837E-2</c:v>
                </c:pt>
                <c:pt idx="12">
                  <c:v>3.60024919112523E-2</c:v>
                </c:pt>
                <c:pt idx="13">
                  <c:v>4.8002583285172699E-2</c:v>
                </c:pt>
                <c:pt idx="14">
                  <c:v>5.9880655258893932E-2</c:v>
                </c:pt>
                <c:pt idx="15">
                  <c:v>7.1879086395104666E-2</c:v>
                </c:pt>
                <c:pt idx="16">
                  <c:v>8.3880608280499744E-2</c:v>
                </c:pt>
                <c:pt idx="17">
                  <c:v>9.5877269903818729E-2</c:v>
                </c:pt>
                <c:pt idx="18">
                  <c:v>0.107878004511197</c:v>
                </c:pt>
                <c:pt idx="19">
                  <c:v>0.11987411230802499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2D-4888-9497-26916894F35D}"/>
            </c:ext>
          </c:extLst>
        </c:ser>
        <c:ser>
          <c:idx val="1"/>
          <c:order val="1"/>
          <c:tx>
            <c:strRef>
              <c:f>data!$BK$4</c:f>
              <c:strCache>
                <c:ptCount val="1"/>
                <c:pt idx="0">
                  <c:v>P110M  kW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data!$BA$29:$BA$48</c:f>
              <c:numCache>
                <c:formatCode>General</c:formatCode>
                <c:ptCount val="20"/>
                <c:pt idx="0">
                  <c:v>-0.999</c:v>
                </c:pt>
                <c:pt idx="1">
                  <c:v>-0.89900000000000002</c:v>
                </c:pt>
                <c:pt idx="2">
                  <c:v>-0.79900000000000004</c:v>
                </c:pt>
                <c:pt idx="3">
                  <c:v>-0.69899999999999995</c:v>
                </c:pt>
                <c:pt idx="4">
                  <c:v>-0.59899999999999998</c:v>
                </c:pt>
                <c:pt idx="5">
                  <c:v>-0.5</c:v>
                </c:pt>
                <c:pt idx="6">
                  <c:v>-0.40000000000000008</c:v>
                </c:pt>
                <c:pt idx="7">
                  <c:v>-0.3</c:v>
                </c:pt>
                <c:pt idx="8">
                  <c:v>-0.20000000000000004</c:v>
                </c:pt>
                <c:pt idx="9">
                  <c:v>-0.10000000000000002</c:v>
                </c:pt>
                <c:pt idx="10">
                  <c:v>0.10000000000000002</c:v>
                </c:pt>
                <c:pt idx="11">
                  <c:v>0.20000000000000004</c:v>
                </c:pt>
                <c:pt idx="12">
                  <c:v>0.3</c:v>
                </c:pt>
                <c:pt idx="13">
                  <c:v>0.40000000000000008</c:v>
                </c:pt>
                <c:pt idx="14">
                  <c:v>0.49899999999999994</c:v>
                </c:pt>
                <c:pt idx="15">
                  <c:v>0.59899999999999998</c:v>
                </c:pt>
                <c:pt idx="16">
                  <c:v>0.69899999999999995</c:v>
                </c:pt>
                <c:pt idx="17">
                  <c:v>0.79900000000000004</c:v>
                </c:pt>
                <c:pt idx="18">
                  <c:v>0.89900000000000002</c:v>
                </c:pt>
                <c:pt idx="19">
                  <c:v>0.999</c:v>
                </c:pt>
              </c:numCache>
            </c:numRef>
          </c:xVal>
          <c:yVal>
            <c:numRef>
              <c:f>data!$BK$29:$BK$48</c:f>
              <c:numCache>
                <c:formatCode>General</c:formatCode>
                <c:ptCount val="20"/>
                <c:pt idx="0">
                  <c:v>0.11980366666666666</c:v>
                </c:pt>
                <c:pt idx="1">
                  <c:v>0.107899333333333</c:v>
                </c:pt>
                <c:pt idx="2">
                  <c:v>9.5560999999999965E-2</c:v>
                </c:pt>
                <c:pt idx="3">
                  <c:v>8.3650333333333327E-2</c:v>
                </c:pt>
                <c:pt idx="4">
                  <c:v>7.1840333333333325E-2</c:v>
                </c:pt>
                <c:pt idx="5">
                  <c:v>5.9743999999999998E-2</c:v>
                </c:pt>
                <c:pt idx="6">
                  <c:v>4.8092333333333327E-2</c:v>
                </c:pt>
                <c:pt idx="7">
                  <c:v>3.6049999999999999E-2</c:v>
                </c:pt>
                <c:pt idx="8">
                  <c:v>2.3945666666666632E-2</c:v>
                </c:pt>
                <c:pt idx="9">
                  <c:v>1.1936999999999967E-2</c:v>
                </c:pt>
                <c:pt idx="10">
                  <c:v>1.1877333333333332E-2</c:v>
                </c:pt>
                <c:pt idx="11">
                  <c:v>2.3964999999999931E-2</c:v>
                </c:pt>
                <c:pt idx="12">
                  <c:v>3.6136333333333333E-2</c:v>
                </c:pt>
                <c:pt idx="13">
                  <c:v>4.8315666666666666E-2</c:v>
                </c:pt>
                <c:pt idx="14">
                  <c:v>5.9704999999999973E-2</c:v>
                </c:pt>
                <c:pt idx="15">
                  <c:v>7.2035000000000002E-2</c:v>
                </c:pt>
                <c:pt idx="16">
                  <c:v>8.3666333333333287E-2</c:v>
                </c:pt>
                <c:pt idx="17">
                  <c:v>9.5839999999999995E-2</c:v>
                </c:pt>
                <c:pt idx="18">
                  <c:v>0.10753966666666666</c:v>
                </c:pt>
                <c:pt idx="19">
                  <c:v>0.11988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42D-4888-9497-26916894F3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765711"/>
        <c:axId val="1354766191"/>
        <c:extLst/>
      </c:scatterChart>
      <c:valAx>
        <c:axId val="1354765711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Line Voltage [Vac]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6191"/>
        <c:crosses val="autoZero"/>
        <c:crossBetween val="midCat"/>
      </c:valAx>
      <c:valAx>
        <c:axId val="1354766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Measured Power [kW]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571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Tapo P110M - </a:t>
            </a:r>
            <a:r>
              <a:rPr lang="en-CA" baseline="0"/>
              <a:t> </a:t>
            </a:r>
            <a:r>
              <a:rPr lang="en-CA" baseline="0">
                <a:solidFill>
                  <a:srgbClr val="FF0000"/>
                </a:solidFill>
              </a:rPr>
              <a:t>Power Factor Sweep </a:t>
            </a:r>
            <a:r>
              <a:rPr lang="en-CA" baseline="0"/>
              <a:t>Test</a:t>
            </a:r>
          </a:p>
          <a:p>
            <a:pPr>
              <a:defRPr/>
            </a:pPr>
            <a:r>
              <a:rPr lang="en-CA" baseline="0"/>
              <a:t>Measured Current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data!$BD$4</c:f>
              <c:strCache>
                <c:ptCount val="1"/>
                <c:pt idx="0">
                  <c:v>Reference i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data!$BA$29:$BA$48</c:f>
              <c:numCache>
                <c:formatCode>General</c:formatCode>
                <c:ptCount val="20"/>
                <c:pt idx="0">
                  <c:v>-0.999</c:v>
                </c:pt>
                <c:pt idx="1">
                  <c:v>-0.89900000000000002</c:v>
                </c:pt>
                <c:pt idx="2">
                  <c:v>-0.79900000000000004</c:v>
                </c:pt>
                <c:pt idx="3">
                  <c:v>-0.69899999999999995</c:v>
                </c:pt>
                <c:pt idx="4">
                  <c:v>-0.59899999999999998</c:v>
                </c:pt>
                <c:pt idx="5">
                  <c:v>-0.5</c:v>
                </c:pt>
                <c:pt idx="6">
                  <c:v>-0.40000000000000008</c:v>
                </c:pt>
                <c:pt idx="7">
                  <c:v>-0.3</c:v>
                </c:pt>
                <c:pt idx="8">
                  <c:v>-0.20000000000000004</c:v>
                </c:pt>
                <c:pt idx="9">
                  <c:v>-0.10000000000000002</c:v>
                </c:pt>
                <c:pt idx="10">
                  <c:v>0.10000000000000002</c:v>
                </c:pt>
                <c:pt idx="11">
                  <c:v>0.20000000000000004</c:v>
                </c:pt>
                <c:pt idx="12">
                  <c:v>0.3</c:v>
                </c:pt>
                <c:pt idx="13">
                  <c:v>0.40000000000000008</c:v>
                </c:pt>
                <c:pt idx="14">
                  <c:v>0.49899999999999994</c:v>
                </c:pt>
                <c:pt idx="15">
                  <c:v>0.59899999999999998</c:v>
                </c:pt>
                <c:pt idx="16">
                  <c:v>0.69899999999999995</c:v>
                </c:pt>
                <c:pt idx="17">
                  <c:v>0.79900000000000004</c:v>
                </c:pt>
                <c:pt idx="18">
                  <c:v>0.89900000000000002</c:v>
                </c:pt>
                <c:pt idx="19">
                  <c:v>0.999</c:v>
                </c:pt>
              </c:numCache>
            </c:numRef>
          </c:xVal>
          <c:yVal>
            <c:numRef>
              <c:f>data!$BD$29:$BD$48</c:f>
              <c:numCache>
                <c:formatCode>General</c:formatCode>
                <c:ptCount val="20"/>
                <c:pt idx="0">
                  <c:v>0.99991973241170162</c:v>
                </c:pt>
                <c:pt idx="1">
                  <c:v>0.99991365273793498</c:v>
                </c:pt>
                <c:pt idx="2">
                  <c:v>0.99992905060450188</c:v>
                </c:pt>
                <c:pt idx="3">
                  <c:v>0.99994148810704508</c:v>
                </c:pt>
                <c:pt idx="4">
                  <c:v>0.99990717569986931</c:v>
                </c:pt>
                <c:pt idx="5">
                  <c:v>0.99992307027180927</c:v>
                </c:pt>
                <c:pt idx="6">
                  <c:v>0.99992251396179166</c:v>
                </c:pt>
                <c:pt idx="7">
                  <c:v>0.99994011720021536</c:v>
                </c:pt>
                <c:pt idx="8">
                  <c:v>0.99991279840469327</c:v>
                </c:pt>
                <c:pt idx="9">
                  <c:v>0.99991440773010198</c:v>
                </c:pt>
                <c:pt idx="10">
                  <c:v>0.99989978472391738</c:v>
                </c:pt>
                <c:pt idx="11">
                  <c:v>0.999909440676371</c:v>
                </c:pt>
                <c:pt idx="12">
                  <c:v>0.99990556637446026</c:v>
                </c:pt>
                <c:pt idx="13">
                  <c:v>0.99991085131963031</c:v>
                </c:pt>
                <c:pt idx="14">
                  <c:v>0.99991021553675308</c:v>
                </c:pt>
                <c:pt idx="15">
                  <c:v>0.99989865223566632</c:v>
                </c:pt>
                <c:pt idx="16">
                  <c:v>0.99990842739740959</c:v>
                </c:pt>
                <c:pt idx="17">
                  <c:v>0.99992108345031694</c:v>
                </c:pt>
                <c:pt idx="18">
                  <c:v>0.99991206328074111</c:v>
                </c:pt>
                <c:pt idx="19">
                  <c:v>0.99991536140441861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3D-4766-90A8-7F4FCC41CDC6}"/>
            </c:ext>
          </c:extLst>
        </c:ser>
        <c:ser>
          <c:idx val="1"/>
          <c:order val="1"/>
          <c:tx>
            <c:strRef>
              <c:f>data!$BJ$4</c:f>
              <c:strCache>
                <c:ptCount val="1"/>
                <c:pt idx="0">
                  <c:v>P110M  i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data!$BA$29:$BA$48</c:f>
              <c:numCache>
                <c:formatCode>General</c:formatCode>
                <c:ptCount val="20"/>
                <c:pt idx="0">
                  <c:v>-0.999</c:v>
                </c:pt>
                <c:pt idx="1">
                  <c:v>-0.89900000000000002</c:v>
                </c:pt>
                <c:pt idx="2">
                  <c:v>-0.79900000000000004</c:v>
                </c:pt>
                <c:pt idx="3">
                  <c:v>-0.69899999999999995</c:v>
                </c:pt>
                <c:pt idx="4">
                  <c:v>-0.59899999999999998</c:v>
                </c:pt>
                <c:pt idx="5">
                  <c:v>-0.5</c:v>
                </c:pt>
                <c:pt idx="6">
                  <c:v>-0.40000000000000008</c:v>
                </c:pt>
                <c:pt idx="7">
                  <c:v>-0.3</c:v>
                </c:pt>
                <c:pt idx="8">
                  <c:v>-0.20000000000000004</c:v>
                </c:pt>
                <c:pt idx="9">
                  <c:v>-0.10000000000000002</c:v>
                </c:pt>
                <c:pt idx="10">
                  <c:v>0.10000000000000002</c:v>
                </c:pt>
                <c:pt idx="11">
                  <c:v>0.20000000000000004</c:v>
                </c:pt>
                <c:pt idx="12">
                  <c:v>0.3</c:v>
                </c:pt>
                <c:pt idx="13">
                  <c:v>0.40000000000000008</c:v>
                </c:pt>
                <c:pt idx="14">
                  <c:v>0.49899999999999994</c:v>
                </c:pt>
                <c:pt idx="15">
                  <c:v>0.59899999999999998</c:v>
                </c:pt>
                <c:pt idx="16">
                  <c:v>0.69899999999999995</c:v>
                </c:pt>
                <c:pt idx="17">
                  <c:v>0.79900000000000004</c:v>
                </c:pt>
                <c:pt idx="18">
                  <c:v>0.89900000000000002</c:v>
                </c:pt>
                <c:pt idx="19">
                  <c:v>0.999</c:v>
                </c:pt>
              </c:numCache>
            </c:numRef>
          </c:xVal>
          <c:yVal>
            <c:numRef>
              <c:f>data!$BJ$29:$BJ$48</c:f>
              <c:numCache>
                <c:formatCode>General</c:formatCode>
                <c:ptCount val="20"/>
                <c:pt idx="0">
                  <c:v>0.98566666666666658</c:v>
                </c:pt>
                <c:pt idx="1">
                  <c:v>0.98766666666666669</c:v>
                </c:pt>
                <c:pt idx="2">
                  <c:v>0.98699999999999999</c:v>
                </c:pt>
                <c:pt idx="3">
                  <c:v>0.98866666666666669</c:v>
                </c:pt>
                <c:pt idx="4">
                  <c:v>0.98899999999999999</c:v>
                </c:pt>
                <c:pt idx="5">
                  <c:v>0.98833333333333329</c:v>
                </c:pt>
                <c:pt idx="6">
                  <c:v>0.98799999999999999</c:v>
                </c:pt>
                <c:pt idx="7">
                  <c:v>0.98899999999999988</c:v>
                </c:pt>
                <c:pt idx="8">
                  <c:v>0.99266666666666659</c:v>
                </c:pt>
                <c:pt idx="9">
                  <c:v>0.98933333333333329</c:v>
                </c:pt>
                <c:pt idx="10">
                  <c:v>0.9913333333333334</c:v>
                </c:pt>
                <c:pt idx="11">
                  <c:v>0.99233333333333329</c:v>
                </c:pt>
                <c:pt idx="12">
                  <c:v>0.9903333333333334</c:v>
                </c:pt>
                <c:pt idx="13">
                  <c:v>0.98933333333333329</c:v>
                </c:pt>
                <c:pt idx="14">
                  <c:v>0.9873333333333334</c:v>
                </c:pt>
                <c:pt idx="15">
                  <c:v>0.9903333333333334</c:v>
                </c:pt>
                <c:pt idx="16">
                  <c:v>0.98966666666666658</c:v>
                </c:pt>
                <c:pt idx="17">
                  <c:v>0.9900000000000001</c:v>
                </c:pt>
                <c:pt idx="18">
                  <c:v>0.98899999999999999</c:v>
                </c:pt>
                <c:pt idx="19">
                  <c:v>0.9906666666666667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B3D-4766-90A8-7F4FCC41CD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765711"/>
        <c:axId val="1354766191"/>
        <c:extLst/>
      </c:scatterChart>
      <c:valAx>
        <c:axId val="1354765711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Line Voltage [Vac]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6191"/>
        <c:crosses val="autoZero"/>
        <c:crossBetween val="midCat"/>
      </c:valAx>
      <c:valAx>
        <c:axId val="1354766191"/>
        <c:scaling>
          <c:orientation val="minMax"/>
          <c:max val="1.0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Mesured</a:t>
                </a:r>
                <a:r>
                  <a:rPr lang="en-CA" baseline="0"/>
                  <a:t> Current</a:t>
                </a:r>
                <a:r>
                  <a:rPr lang="en-CA"/>
                  <a:t> [Arms]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571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Tapo P110M - </a:t>
            </a:r>
            <a:r>
              <a:rPr lang="en-CA" baseline="0"/>
              <a:t> </a:t>
            </a:r>
            <a:r>
              <a:rPr lang="en-CA" baseline="0">
                <a:solidFill>
                  <a:srgbClr val="FF0000"/>
                </a:solidFill>
              </a:rPr>
              <a:t>Power Factor Sweep </a:t>
            </a:r>
            <a:r>
              <a:rPr lang="en-CA" baseline="0"/>
              <a:t>Test</a:t>
            </a:r>
          </a:p>
          <a:p>
            <a:pPr>
              <a:defRPr/>
            </a:pPr>
            <a:r>
              <a:rPr lang="en-CA" baseline="0"/>
              <a:t>Measured Voltage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data!$BD$4</c:f>
              <c:strCache>
                <c:ptCount val="1"/>
                <c:pt idx="0">
                  <c:v>Reference i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data!$BA$29:$BA$48</c:f>
              <c:numCache>
                <c:formatCode>General</c:formatCode>
                <c:ptCount val="20"/>
                <c:pt idx="0">
                  <c:v>-0.999</c:v>
                </c:pt>
                <c:pt idx="1">
                  <c:v>-0.89900000000000002</c:v>
                </c:pt>
                <c:pt idx="2">
                  <c:v>-0.79900000000000004</c:v>
                </c:pt>
                <c:pt idx="3">
                  <c:v>-0.69899999999999995</c:v>
                </c:pt>
                <c:pt idx="4">
                  <c:v>-0.59899999999999998</c:v>
                </c:pt>
                <c:pt idx="5">
                  <c:v>-0.5</c:v>
                </c:pt>
                <c:pt idx="6">
                  <c:v>-0.40000000000000008</c:v>
                </c:pt>
                <c:pt idx="7">
                  <c:v>-0.3</c:v>
                </c:pt>
                <c:pt idx="8">
                  <c:v>-0.20000000000000004</c:v>
                </c:pt>
                <c:pt idx="9">
                  <c:v>-0.10000000000000002</c:v>
                </c:pt>
                <c:pt idx="10">
                  <c:v>0.10000000000000002</c:v>
                </c:pt>
                <c:pt idx="11">
                  <c:v>0.20000000000000004</c:v>
                </c:pt>
                <c:pt idx="12">
                  <c:v>0.3</c:v>
                </c:pt>
                <c:pt idx="13">
                  <c:v>0.40000000000000008</c:v>
                </c:pt>
                <c:pt idx="14">
                  <c:v>0.49899999999999994</c:v>
                </c:pt>
                <c:pt idx="15">
                  <c:v>0.59899999999999998</c:v>
                </c:pt>
                <c:pt idx="16">
                  <c:v>0.69899999999999995</c:v>
                </c:pt>
                <c:pt idx="17">
                  <c:v>0.79900000000000004</c:v>
                </c:pt>
                <c:pt idx="18">
                  <c:v>0.89900000000000002</c:v>
                </c:pt>
                <c:pt idx="19">
                  <c:v>0.999</c:v>
                </c:pt>
              </c:numCache>
            </c:numRef>
          </c:xVal>
          <c:yVal>
            <c:numRef>
              <c:f>data!$BC$29:$BC$48</c:f>
              <c:numCache>
                <c:formatCode>General</c:formatCode>
                <c:ptCount val="20"/>
                <c:pt idx="0">
                  <c:v>120.00451914469367</c:v>
                </c:pt>
                <c:pt idx="1">
                  <c:v>120.005045572916</c:v>
                </c:pt>
                <c:pt idx="2">
                  <c:v>120.00600941975831</c:v>
                </c:pt>
                <c:pt idx="3">
                  <c:v>120.00444285074799</c:v>
                </c:pt>
                <c:pt idx="4">
                  <c:v>120.00313568115166</c:v>
                </c:pt>
                <c:pt idx="5">
                  <c:v>120.00446319580033</c:v>
                </c:pt>
                <c:pt idx="6">
                  <c:v>120.00404866536401</c:v>
                </c:pt>
                <c:pt idx="7">
                  <c:v>120.00382486979133</c:v>
                </c:pt>
                <c:pt idx="8">
                  <c:v>120.00385538736934</c:v>
                </c:pt>
                <c:pt idx="9">
                  <c:v>120.00316874186133</c:v>
                </c:pt>
                <c:pt idx="10">
                  <c:v>120.003051757812</c:v>
                </c:pt>
                <c:pt idx="11">
                  <c:v>120.00407918294201</c:v>
                </c:pt>
                <c:pt idx="12">
                  <c:v>120.00491841634067</c:v>
                </c:pt>
                <c:pt idx="13">
                  <c:v>120.00300089518201</c:v>
                </c:pt>
                <c:pt idx="14">
                  <c:v>120.00280507405567</c:v>
                </c:pt>
                <c:pt idx="15">
                  <c:v>120.00275675455667</c:v>
                </c:pt>
                <c:pt idx="16">
                  <c:v>120.00495656331333</c:v>
                </c:pt>
                <c:pt idx="17">
                  <c:v>120.00303141276</c:v>
                </c:pt>
                <c:pt idx="18">
                  <c:v>120.00521087646435</c:v>
                </c:pt>
                <c:pt idx="19">
                  <c:v>120.00410461425734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5D7-4EA1-8C88-BD80C074FF8F}"/>
            </c:ext>
          </c:extLst>
        </c:ser>
        <c:ser>
          <c:idx val="1"/>
          <c:order val="1"/>
          <c:tx>
            <c:strRef>
              <c:f>data!$BI$4</c:f>
              <c:strCache>
                <c:ptCount val="1"/>
                <c:pt idx="0">
                  <c:v>P110M  vln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data!$BA$29:$BA$48</c:f>
              <c:numCache>
                <c:formatCode>General</c:formatCode>
                <c:ptCount val="20"/>
                <c:pt idx="0">
                  <c:v>-0.999</c:v>
                </c:pt>
                <c:pt idx="1">
                  <c:v>-0.89900000000000002</c:v>
                </c:pt>
                <c:pt idx="2">
                  <c:v>-0.79900000000000004</c:v>
                </c:pt>
                <c:pt idx="3">
                  <c:v>-0.69899999999999995</c:v>
                </c:pt>
                <c:pt idx="4">
                  <c:v>-0.59899999999999998</c:v>
                </c:pt>
                <c:pt idx="5">
                  <c:v>-0.5</c:v>
                </c:pt>
                <c:pt idx="6">
                  <c:v>-0.40000000000000008</c:v>
                </c:pt>
                <c:pt idx="7">
                  <c:v>-0.3</c:v>
                </c:pt>
                <c:pt idx="8">
                  <c:v>-0.20000000000000004</c:v>
                </c:pt>
                <c:pt idx="9">
                  <c:v>-0.10000000000000002</c:v>
                </c:pt>
                <c:pt idx="10">
                  <c:v>0.10000000000000002</c:v>
                </c:pt>
                <c:pt idx="11">
                  <c:v>0.20000000000000004</c:v>
                </c:pt>
                <c:pt idx="12">
                  <c:v>0.3</c:v>
                </c:pt>
                <c:pt idx="13">
                  <c:v>0.40000000000000008</c:v>
                </c:pt>
                <c:pt idx="14">
                  <c:v>0.49899999999999994</c:v>
                </c:pt>
                <c:pt idx="15">
                  <c:v>0.59899999999999998</c:v>
                </c:pt>
                <c:pt idx="16">
                  <c:v>0.69899999999999995</c:v>
                </c:pt>
                <c:pt idx="17">
                  <c:v>0.79900000000000004</c:v>
                </c:pt>
                <c:pt idx="18">
                  <c:v>0.89900000000000002</c:v>
                </c:pt>
                <c:pt idx="19">
                  <c:v>0.999</c:v>
                </c:pt>
              </c:numCache>
            </c:numRef>
          </c:xVal>
          <c:yVal>
            <c:numRef>
              <c:f>data!$BI$29:$BI$48</c:f>
              <c:numCache>
                <c:formatCode>General</c:formatCode>
                <c:ptCount val="20"/>
                <c:pt idx="0">
                  <c:v>120.23333333333333</c:v>
                </c:pt>
                <c:pt idx="1">
                  <c:v>120.23599999999999</c:v>
                </c:pt>
                <c:pt idx="2">
                  <c:v>120.233</c:v>
                </c:pt>
                <c:pt idx="3">
                  <c:v>120.23733333333332</c:v>
                </c:pt>
                <c:pt idx="4">
                  <c:v>120.23933333333332</c:v>
                </c:pt>
                <c:pt idx="5">
                  <c:v>120.23966666666666</c:v>
                </c:pt>
                <c:pt idx="6">
                  <c:v>120.23466666666667</c:v>
                </c:pt>
                <c:pt idx="7">
                  <c:v>120.23099999999999</c:v>
                </c:pt>
                <c:pt idx="8">
                  <c:v>120.23200000000001</c:v>
                </c:pt>
                <c:pt idx="9">
                  <c:v>120.23566666666666</c:v>
                </c:pt>
                <c:pt idx="10">
                  <c:v>120.23399999999999</c:v>
                </c:pt>
                <c:pt idx="11">
                  <c:v>120.23399999999999</c:v>
                </c:pt>
                <c:pt idx="12">
                  <c:v>120.229</c:v>
                </c:pt>
                <c:pt idx="13">
                  <c:v>120.23166666666667</c:v>
                </c:pt>
                <c:pt idx="14">
                  <c:v>120.23633333333333</c:v>
                </c:pt>
                <c:pt idx="15">
                  <c:v>120.23200000000001</c:v>
                </c:pt>
                <c:pt idx="16">
                  <c:v>120.23433333333332</c:v>
                </c:pt>
                <c:pt idx="17">
                  <c:v>120.23099999999999</c:v>
                </c:pt>
                <c:pt idx="18">
                  <c:v>120.23200000000001</c:v>
                </c:pt>
                <c:pt idx="19">
                  <c:v>120.23700000000001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5D7-4EA1-8C88-BD80C074FF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765711"/>
        <c:axId val="1354766191"/>
        <c:extLst/>
      </c:scatterChart>
      <c:valAx>
        <c:axId val="1354765711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Line Voltage [Vac]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6191"/>
        <c:crosses val="autoZero"/>
        <c:crossBetween val="midCat"/>
      </c:valAx>
      <c:valAx>
        <c:axId val="1354766191"/>
        <c:scaling>
          <c:orientation val="minMax"/>
          <c:max val="120.5"/>
          <c:min val="119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Measured Voltage [Vac]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571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Tapo P110M - </a:t>
            </a:r>
            <a:r>
              <a:rPr lang="en-CA" baseline="0"/>
              <a:t> </a:t>
            </a:r>
            <a:r>
              <a:rPr lang="en-CA" baseline="0">
                <a:solidFill>
                  <a:srgbClr val="FF0000"/>
                </a:solidFill>
              </a:rPr>
              <a:t>Frequency Sweep </a:t>
            </a:r>
            <a:r>
              <a:rPr lang="en-CA" baseline="0"/>
              <a:t>Test</a:t>
            </a:r>
          </a:p>
          <a:p>
            <a:pPr>
              <a:defRPr/>
            </a:pPr>
            <a:r>
              <a:rPr lang="en-CA" baseline="0"/>
              <a:t>Error @120Vac/1Arms/0.999PF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data!$BO$4</c:f>
              <c:strCache>
                <c:ptCount val="1"/>
                <c:pt idx="0">
                  <c:v>Voltage Error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data!$BB$49:$BB$58</c:f>
              <c:numCache>
                <c:formatCode>General</c:formatCode>
                <c:ptCount val="10"/>
                <c:pt idx="0">
                  <c:v>50</c:v>
                </c:pt>
                <c:pt idx="1">
                  <c:v>51</c:v>
                </c:pt>
                <c:pt idx="2">
                  <c:v>52</c:v>
                </c:pt>
                <c:pt idx="3">
                  <c:v>53</c:v>
                </c:pt>
                <c:pt idx="4">
                  <c:v>54</c:v>
                </c:pt>
                <c:pt idx="5">
                  <c:v>55</c:v>
                </c:pt>
                <c:pt idx="6">
                  <c:v>56</c:v>
                </c:pt>
                <c:pt idx="7">
                  <c:v>57</c:v>
                </c:pt>
                <c:pt idx="8">
                  <c:v>58</c:v>
                </c:pt>
                <c:pt idx="9">
                  <c:v>59</c:v>
                </c:pt>
              </c:numCache>
            </c:numRef>
          </c:xVal>
          <c:yVal>
            <c:numRef>
              <c:f>data!$BO$49:$BO$58</c:f>
              <c:numCache>
                <c:formatCode>General</c:formatCode>
                <c:ptCount val="10"/>
                <c:pt idx="0">
                  <c:v>0.1956</c:v>
                </c:pt>
                <c:pt idx="1">
                  <c:v>0.19599999999999998</c:v>
                </c:pt>
                <c:pt idx="2">
                  <c:v>0.19623333333333334</c:v>
                </c:pt>
                <c:pt idx="3">
                  <c:v>0.20269999999999999</c:v>
                </c:pt>
                <c:pt idx="4">
                  <c:v>0.20266666666666666</c:v>
                </c:pt>
                <c:pt idx="5">
                  <c:v>0.20010000000000003</c:v>
                </c:pt>
                <c:pt idx="6">
                  <c:v>0.19799999999999998</c:v>
                </c:pt>
                <c:pt idx="7">
                  <c:v>0.1980666666666667</c:v>
                </c:pt>
                <c:pt idx="8">
                  <c:v>0.19363333333333332</c:v>
                </c:pt>
                <c:pt idx="9">
                  <c:v>0.19453333333333334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4C-4351-87BD-A8B74A711CD1}"/>
            </c:ext>
          </c:extLst>
        </c:ser>
        <c:ser>
          <c:idx val="2"/>
          <c:order val="2"/>
          <c:tx>
            <c:strRef>
              <c:f>data!$BQ$4</c:f>
              <c:strCache>
                <c:ptCount val="1"/>
                <c:pt idx="0">
                  <c:v>Real Power Error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data!$BB$49:$BB$58</c:f>
              <c:numCache>
                <c:formatCode>General</c:formatCode>
                <c:ptCount val="10"/>
                <c:pt idx="0">
                  <c:v>50</c:v>
                </c:pt>
                <c:pt idx="1">
                  <c:v>51</c:v>
                </c:pt>
                <c:pt idx="2">
                  <c:v>52</c:v>
                </c:pt>
                <c:pt idx="3">
                  <c:v>53</c:v>
                </c:pt>
                <c:pt idx="4">
                  <c:v>54</c:v>
                </c:pt>
                <c:pt idx="5">
                  <c:v>55</c:v>
                </c:pt>
                <c:pt idx="6">
                  <c:v>56</c:v>
                </c:pt>
                <c:pt idx="7">
                  <c:v>57</c:v>
                </c:pt>
                <c:pt idx="8">
                  <c:v>58</c:v>
                </c:pt>
                <c:pt idx="9">
                  <c:v>59</c:v>
                </c:pt>
              </c:numCache>
            </c:numRef>
          </c:xVal>
          <c:yVal>
            <c:numRef>
              <c:f>data!$BQ$49:$BQ$58</c:f>
              <c:numCache>
                <c:formatCode>General</c:formatCode>
                <c:ptCount val="10"/>
                <c:pt idx="0">
                  <c:v>-0.15903333333333333</c:v>
                </c:pt>
                <c:pt idx="1">
                  <c:v>-0.28116666666666668</c:v>
                </c:pt>
                <c:pt idx="2">
                  <c:v>-0.16196666666666668</c:v>
                </c:pt>
                <c:pt idx="3">
                  <c:v>-4.0199999999999993E-2</c:v>
                </c:pt>
                <c:pt idx="4">
                  <c:v>-4.4900000000000016E-2</c:v>
                </c:pt>
                <c:pt idx="5">
                  <c:v>0.13606666666666664</c:v>
                </c:pt>
                <c:pt idx="6">
                  <c:v>-5.2999999999999992E-3</c:v>
                </c:pt>
                <c:pt idx="7">
                  <c:v>-0.31093333333333334</c:v>
                </c:pt>
                <c:pt idx="8">
                  <c:v>-0.16006666666666666</c:v>
                </c:pt>
                <c:pt idx="9">
                  <c:v>2.5900000000000017E-2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F4C-4351-87BD-A8B74A711C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765711"/>
        <c:axId val="1354766191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data!$BP$4</c15:sqref>
                        </c15:formulaRef>
                      </c:ext>
                    </c:extLst>
                    <c:strCache>
                      <c:ptCount val="1"/>
                      <c:pt idx="0">
                        <c:v>Current Error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data!$BB$49:$BB$58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50</c:v>
                      </c:pt>
                      <c:pt idx="1">
                        <c:v>51</c:v>
                      </c:pt>
                      <c:pt idx="2">
                        <c:v>52</c:v>
                      </c:pt>
                      <c:pt idx="3">
                        <c:v>53</c:v>
                      </c:pt>
                      <c:pt idx="4">
                        <c:v>54</c:v>
                      </c:pt>
                      <c:pt idx="5">
                        <c:v>55</c:v>
                      </c:pt>
                      <c:pt idx="6">
                        <c:v>56</c:v>
                      </c:pt>
                      <c:pt idx="7">
                        <c:v>57</c:v>
                      </c:pt>
                      <c:pt idx="8">
                        <c:v>58</c:v>
                      </c:pt>
                      <c:pt idx="9">
                        <c:v>59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data!$BP$49:$BP$58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-0.79100000000000004</c:v>
                      </c:pt>
                      <c:pt idx="1">
                        <c:v>-0.82596666666666663</c:v>
                      </c:pt>
                      <c:pt idx="2">
                        <c:v>-0.42573333333333335</c:v>
                      </c:pt>
                      <c:pt idx="3">
                        <c:v>-0.99419999999999986</c:v>
                      </c:pt>
                      <c:pt idx="4">
                        <c:v>-0.62336666666666674</c:v>
                      </c:pt>
                      <c:pt idx="5">
                        <c:v>-0.79213333333333347</c:v>
                      </c:pt>
                      <c:pt idx="6">
                        <c:v>-0.99099999999999999</c:v>
                      </c:pt>
                      <c:pt idx="7">
                        <c:v>-0.95860000000000001</c:v>
                      </c:pt>
                      <c:pt idx="8">
                        <c:v>-0.89183333333333337</c:v>
                      </c:pt>
                      <c:pt idx="9">
                        <c:v>-0.79113333333333336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1-7F4C-4351-87BD-A8B74A711CD1}"/>
                  </c:ext>
                </c:extLst>
              </c15:ser>
            </c15:filteredScatterSeries>
          </c:ext>
        </c:extLst>
      </c:scatterChart>
      <c:valAx>
        <c:axId val="13547657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Line Voltage [Vac]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6191"/>
        <c:crosses val="autoZero"/>
        <c:crossBetween val="midCat"/>
      </c:valAx>
      <c:valAx>
        <c:axId val="1354766191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Error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571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Tapo P110M - </a:t>
            </a:r>
            <a:r>
              <a:rPr lang="en-CA" sz="1400" b="1" i="0" u="none" strike="noStrike" kern="1200" spc="0" baseline="0">
                <a:solidFill>
                  <a:srgbClr val="FF0000"/>
                </a:solidFill>
              </a:rPr>
              <a:t>Current Sweep </a:t>
            </a: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Test</a:t>
            </a:r>
          </a:p>
          <a:p>
            <a:pPr>
              <a:defRPr/>
            </a:pP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Measured Current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data!$BD$4</c:f>
              <c:strCache>
                <c:ptCount val="1"/>
                <c:pt idx="0">
                  <c:v>Reference i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data!$AZ$5:$AZ$19</c:f>
              <c:numCache>
                <c:formatCode>General</c:formatCode>
                <c:ptCount val="15"/>
                <c:pt idx="0">
                  <c:v>0.01</c:v>
                </c:pt>
                <c:pt idx="1">
                  <c:v>1.6899999999999998E-2</c:v>
                </c:pt>
                <c:pt idx="2">
                  <c:v>2.8399999999999998E-2</c:v>
                </c:pt>
                <c:pt idx="3">
                  <c:v>4.7899999999999998E-2</c:v>
                </c:pt>
                <c:pt idx="4">
                  <c:v>8.0799999999999997E-2</c:v>
                </c:pt>
                <c:pt idx="5">
                  <c:v>0.13619999999999999</c:v>
                </c:pt>
                <c:pt idx="6">
                  <c:v>0.22969999999999999</c:v>
                </c:pt>
                <c:pt idx="7">
                  <c:v>0.38729999999999998</c:v>
                </c:pt>
                <c:pt idx="8">
                  <c:v>0.65300000000000002</c:v>
                </c:pt>
                <c:pt idx="9">
                  <c:v>1.101</c:v>
                </c:pt>
                <c:pt idx="10">
                  <c:v>1.8563000000000001</c:v>
                </c:pt>
                <c:pt idx="11">
                  <c:v>3.1297000000000001</c:v>
                </c:pt>
                <c:pt idx="12">
                  <c:v>5.2766999999999999</c:v>
                </c:pt>
                <c:pt idx="13">
                  <c:v>8.8966999999999992</c:v>
                </c:pt>
                <c:pt idx="14">
                  <c:v>15</c:v>
                </c:pt>
              </c:numCache>
            </c:numRef>
          </c:xVal>
          <c:yVal>
            <c:numRef>
              <c:f>data!$BD$5:$BD$19</c:f>
              <c:numCache>
                <c:formatCode>General</c:formatCode>
                <c:ptCount val="15"/>
                <c:pt idx="0">
                  <c:v>1.0005031091471467E-2</c:v>
                </c:pt>
                <c:pt idx="1">
                  <c:v>1.6902760912974633E-2</c:v>
                </c:pt>
                <c:pt idx="2">
                  <c:v>2.8403151159485135E-2</c:v>
                </c:pt>
                <c:pt idx="3">
                  <c:v>4.7899312029282194E-2</c:v>
                </c:pt>
                <c:pt idx="4">
                  <c:v>8.079633365074787E-2</c:v>
                </c:pt>
                <c:pt idx="5">
                  <c:v>0.13619820276896133</c:v>
                </c:pt>
                <c:pt idx="6">
                  <c:v>0.22967926661173466</c:v>
                </c:pt>
                <c:pt idx="7">
                  <c:v>0.38727347056070904</c:v>
                </c:pt>
                <c:pt idx="8">
                  <c:v>0.65297438700993793</c:v>
                </c:pt>
                <c:pt idx="9">
                  <c:v>1.10090068976084</c:v>
                </c:pt>
                <c:pt idx="10">
                  <c:v>1.8559880654017065</c:v>
                </c:pt>
                <c:pt idx="11">
                  <c:v>3.1293182373046835</c:v>
                </c:pt>
                <c:pt idx="12">
                  <c:v>5.2757752736409467</c:v>
                </c:pt>
                <c:pt idx="13">
                  <c:v>8.8955802917480415</c:v>
                </c:pt>
                <c:pt idx="14">
                  <c:v>15.007547060648568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071-434E-B69A-058830F964EF}"/>
            </c:ext>
          </c:extLst>
        </c:ser>
        <c:ser>
          <c:idx val="1"/>
          <c:order val="1"/>
          <c:tx>
            <c:strRef>
              <c:f>data!$BJ$4</c:f>
              <c:strCache>
                <c:ptCount val="1"/>
                <c:pt idx="0">
                  <c:v>P110M  i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data!$AZ$5:$AZ$19</c:f>
              <c:numCache>
                <c:formatCode>General</c:formatCode>
                <c:ptCount val="15"/>
                <c:pt idx="0">
                  <c:v>0.01</c:v>
                </c:pt>
                <c:pt idx="1">
                  <c:v>1.6899999999999998E-2</c:v>
                </c:pt>
                <c:pt idx="2">
                  <c:v>2.8399999999999998E-2</c:v>
                </c:pt>
                <c:pt idx="3">
                  <c:v>4.7899999999999998E-2</c:v>
                </c:pt>
                <c:pt idx="4">
                  <c:v>8.0799999999999997E-2</c:v>
                </c:pt>
                <c:pt idx="5">
                  <c:v>0.13619999999999999</c:v>
                </c:pt>
                <c:pt idx="6">
                  <c:v>0.22969999999999999</c:v>
                </c:pt>
                <c:pt idx="7">
                  <c:v>0.38729999999999998</c:v>
                </c:pt>
                <c:pt idx="8">
                  <c:v>0.65300000000000002</c:v>
                </c:pt>
                <c:pt idx="9">
                  <c:v>1.101</c:v>
                </c:pt>
                <c:pt idx="10">
                  <c:v>1.8563000000000001</c:v>
                </c:pt>
                <c:pt idx="11">
                  <c:v>3.1297000000000001</c:v>
                </c:pt>
                <c:pt idx="12">
                  <c:v>5.2766999999999999</c:v>
                </c:pt>
                <c:pt idx="13">
                  <c:v>8.8966999999999992</c:v>
                </c:pt>
                <c:pt idx="14">
                  <c:v>15</c:v>
                </c:pt>
              </c:numCache>
            </c:numRef>
          </c:xVal>
          <c:yVal>
            <c:numRef>
              <c:f>data!$BJ$5:$BJ$19</c:f>
              <c:numCache>
                <c:formatCode>General</c:formatCode>
                <c:ptCount val="15"/>
                <c:pt idx="0">
                  <c:v>0.11</c:v>
                </c:pt>
                <c:pt idx="1">
                  <c:v>0.11233333333333333</c:v>
                </c:pt>
                <c:pt idx="2">
                  <c:v>0.125</c:v>
                </c:pt>
                <c:pt idx="3">
                  <c:v>0.12933333333333333</c:v>
                </c:pt>
                <c:pt idx="4">
                  <c:v>0.14466666666666664</c:v>
                </c:pt>
                <c:pt idx="5">
                  <c:v>0.18066666666666667</c:v>
                </c:pt>
                <c:pt idx="6">
                  <c:v>0.25333333333333335</c:v>
                </c:pt>
                <c:pt idx="7">
                  <c:v>0.39966666666666667</c:v>
                </c:pt>
                <c:pt idx="8">
                  <c:v>0.65233333333333332</c:v>
                </c:pt>
                <c:pt idx="9">
                  <c:v>1.0906666666666667</c:v>
                </c:pt>
                <c:pt idx="10">
                  <c:v>1.8293333333333333</c:v>
                </c:pt>
                <c:pt idx="11">
                  <c:v>3.0803333333333334</c:v>
                </c:pt>
                <c:pt idx="12">
                  <c:v>5.1963333333333335</c:v>
                </c:pt>
                <c:pt idx="13">
                  <c:v>8.7543333333333333</c:v>
                </c:pt>
                <c:pt idx="14">
                  <c:v>14.769666666666666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071-434E-B69A-058830F96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722031"/>
        <c:axId val="124705711"/>
      </c:scatterChart>
      <c:valAx>
        <c:axId val="124722031"/>
        <c:scaling>
          <c:logBase val="10"/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Load Current [Arms]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05711"/>
        <c:crosses val="autoZero"/>
        <c:crossBetween val="midCat"/>
      </c:valAx>
      <c:valAx>
        <c:axId val="124705711"/>
        <c:scaling>
          <c:logBase val="10"/>
          <c:orientation val="minMax"/>
          <c:max val="15"/>
          <c:min val="1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Measured Current</a:t>
                </a:r>
                <a:r>
                  <a:rPr lang="en-CA" baseline="0"/>
                  <a:t> [Arms]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2203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Tapo P110M - </a:t>
            </a:r>
            <a:r>
              <a:rPr lang="en-CA" baseline="0"/>
              <a:t> </a:t>
            </a:r>
            <a:r>
              <a:rPr lang="en-CA" baseline="0">
                <a:solidFill>
                  <a:srgbClr val="FF0000"/>
                </a:solidFill>
              </a:rPr>
              <a:t>Current Sweep </a:t>
            </a:r>
            <a:r>
              <a:rPr lang="en-CA" baseline="0"/>
              <a:t>Test</a:t>
            </a:r>
          </a:p>
          <a:p>
            <a:pPr>
              <a:defRPr/>
            </a:pPr>
            <a:r>
              <a:rPr lang="en-CA" baseline="0"/>
              <a:t>Voltage and Power Error @120Vac/60Hz/0.999PF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data!$BO$4</c:f>
              <c:strCache>
                <c:ptCount val="1"/>
                <c:pt idx="0">
                  <c:v>Voltage Error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data!$AZ$5:$AZ$19</c:f>
              <c:numCache>
                <c:formatCode>General</c:formatCode>
                <c:ptCount val="15"/>
                <c:pt idx="0">
                  <c:v>0.01</c:v>
                </c:pt>
                <c:pt idx="1">
                  <c:v>1.6899999999999998E-2</c:v>
                </c:pt>
                <c:pt idx="2">
                  <c:v>2.8399999999999998E-2</c:v>
                </c:pt>
                <c:pt idx="3">
                  <c:v>4.7899999999999998E-2</c:v>
                </c:pt>
                <c:pt idx="4">
                  <c:v>8.0799999999999997E-2</c:v>
                </c:pt>
                <c:pt idx="5">
                  <c:v>0.13619999999999999</c:v>
                </c:pt>
                <c:pt idx="6">
                  <c:v>0.22969999999999999</c:v>
                </c:pt>
                <c:pt idx="7">
                  <c:v>0.38729999999999998</c:v>
                </c:pt>
                <c:pt idx="8">
                  <c:v>0.65300000000000002</c:v>
                </c:pt>
                <c:pt idx="9">
                  <c:v>1.101</c:v>
                </c:pt>
                <c:pt idx="10">
                  <c:v>1.8563000000000001</c:v>
                </c:pt>
                <c:pt idx="11">
                  <c:v>3.1297000000000001</c:v>
                </c:pt>
                <c:pt idx="12">
                  <c:v>5.2766999999999999</c:v>
                </c:pt>
                <c:pt idx="13">
                  <c:v>8.8966999999999992</c:v>
                </c:pt>
                <c:pt idx="14">
                  <c:v>15</c:v>
                </c:pt>
              </c:numCache>
            </c:numRef>
          </c:xVal>
          <c:yVal>
            <c:numRef>
              <c:f>data!$BO$5:$BO$19</c:f>
              <c:numCache>
                <c:formatCode>General</c:formatCode>
                <c:ptCount val="15"/>
                <c:pt idx="0">
                  <c:v>0.18966666666666665</c:v>
                </c:pt>
                <c:pt idx="1">
                  <c:v>0.19496666666666665</c:v>
                </c:pt>
                <c:pt idx="2">
                  <c:v>0.19213333333333335</c:v>
                </c:pt>
                <c:pt idx="3">
                  <c:v>0.19089999999999999</c:v>
                </c:pt>
                <c:pt idx="4">
                  <c:v>0.19666666666666666</c:v>
                </c:pt>
                <c:pt idx="5">
                  <c:v>0.18910000000000002</c:v>
                </c:pt>
                <c:pt idx="6">
                  <c:v>0.18250000000000002</c:v>
                </c:pt>
                <c:pt idx="7">
                  <c:v>0.19546666666666665</c:v>
                </c:pt>
                <c:pt idx="8">
                  <c:v>0.18296666666666664</c:v>
                </c:pt>
                <c:pt idx="9">
                  <c:v>0.18190000000000003</c:v>
                </c:pt>
                <c:pt idx="10">
                  <c:v>0.18033333333333335</c:v>
                </c:pt>
                <c:pt idx="11">
                  <c:v>0.17479999999999998</c:v>
                </c:pt>
                <c:pt idx="12">
                  <c:v>0.16113333333333332</c:v>
                </c:pt>
                <c:pt idx="13">
                  <c:v>0.14233333333333334</c:v>
                </c:pt>
                <c:pt idx="14">
                  <c:v>0.10113333333333334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390-4695-BFC2-DE5A875807EE}"/>
            </c:ext>
          </c:extLst>
        </c:ser>
        <c:ser>
          <c:idx val="2"/>
          <c:order val="2"/>
          <c:tx>
            <c:strRef>
              <c:f>data!$BQ$4</c:f>
              <c:strCache>
                <c:ptCount val="1"/>
                <c:pt idx="0">
                  <c:v>Real Power Error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data!$AZ$5:$AZ$19</c:f>
              <c:numCache>
                <c:formatCode>General</c:formatCode>
                <c:ptCount val="15"/>
                <c:pt idx="0">
                  <c:v>0.01</c:v>
                </c:pt>
                <c:pt idx="1">
                  <c:v>1.6899999999999998E-2</c:v>
                </c:pt>
                <c:pt idx="2">
                  <c:v>2.8399999999999998E-2</c:v>
                </c:pt>
                <c:pt idx="3">
                  <c:v>4.7899999999999998E-2</c:v>
                </c:pt>
                <c:pt idx="4">
                  <c:v>8.0799999999999997E-2</c:v>
                </c:pt>
                <c:pt idx="5">
                  <c:v>0.13619999999999999</c:v>
                </c:pt>
                <c:pt idx="6">
                  <c:v>0.22969999999999999</c:v>
                </c:pt>
                <c:pt idx="7">
                  <c:v>0.38729999999999998</c:v>
                </c:pt>
                <c:pt idx="8">
                  <c:v>0.65300000000000002</c:v>
                </c:pt>
                <c:pt idx="9">
                  <c:v>1.101</c:v>
                </c:pt>
                <c:pt idx="10">
                  <c:v>1.8563000000000001</c:v>
                </c:pt>
                <c:pt idx="11">
                  <c:v>3.1297000000000001</c:v>
                </c:pt>
                <c:pt idx="12">
                  <c:v>5.2766999999999999</c:v>
                </c:pt>
                <c:pt idx="13">
                  <c:v>8.8966999999999992</c:v>
                </c:pt>
                <c:pt idx="14">
                  <c:v>15</c:v>
                </c:pt>
              </c:numCache>
            </c:numRef>
          </c:xVal>
          <c:yVal>
            <c:numRef>
              <c:f>data!$BQ$5:$BQ$19</c:f>
              <c:numCache>
                <c:formatCode>General</c:formatCode>
                <c:ptCount val="15"/>
                <c:pt idx="0">
                  <c:v>9.3313000000000006</c:v>
                </c:pt>
                <c:pt idx="1">
                  <c:v>-6.9593999999999996</c:v>
                </c:pt>
                <c:pt idx="2">
                  <c:v>4.5516666666666667</c:v>
                </c:pt>
                <c:pt idx="3">
                  <c:v>-8.2166666666666721E-2</c:v>
                </c:pt>
                <c:pt idx="4">
                  <c:v>1.9766666666666668</c:v>
                </c:pt>
                <c:pt idx="5">
                  <c:v>1.0327666666666666</c:v>
                </c:pt>
                <c:pt idx="6">
                  <c:v>-0.71430000000000005</c:v>
                </c:pt>
                <c:pt idx="7">
                  <c:v>0.89783333333333337</c:v>
                </c:pt>
                <c:pt idx="8">
                  <c:v>0.47066666666666662</c:v>
                </c:pt>
                <c:pt idx="9">
                  <c:v>-5.7466666666666666E-2</c:v>
                </c:pt>
                <c:pt idx="10">
                  <c:v>-1.2133333333333338E-2</c:v>
                </c:pt>
                <c:pt idx="11">
                  <c:v>4.0233333333333329E-2</c:v>
                </c:pt>
                <c:pt idx="12">
                  <c:v>-6.0900000000000003E-2</c:v>
                </c:pt>
                <c:pt idx="13">
                  <c:v>-9.6600000000000005E-2</c:v>
                </c:pt>
                <c:pt idx="14">
                  <c:v>-0.13383333333333333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390-4695-BFC2-DE5A87580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765711"/>
        <c:axId val="1354766191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data!$BP$4</c15:sqref>
                        </c15:formulaRef>
                      </c:ext>
                    </c:extLst>
                    <c:strCache>
                      <c:ptCount val="1"/>
                      <c:pt idx="0">
                        <c:v>Current Error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data!$AZ$5:$AZ$19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0.01</c:v>
                      </c:pt>
                      <c:pt idx="1">
                        <c:v>1.6899999999999998E-2</c:v>
                      </c:pt>
                      <c:pt idx="2">
                        <c:v>2.8399999999999998E-2</c:v>
                      </c:pt>
                      <c:pt idx="3">
                        <c:v>4.7899999999999998E-2</c:v>
                      </c:pt>
                      <c:pt idx="4">
                        <c:v>8.0799999999999997E-2</c:v>
                      </c:pt>
                      <c:pt idx="5">
                        <c:v>0.13619999999999999</c:v>
                      </c:pt>
                      <c:pt idx="6">
                        <c:v>0.22969999999999999</c:v>
                      </c:pt>
                      <c:pt idx="7">
                        <c:v>0.38729999999999998</c:v>
                      </c:pt>
                      <c:pt idx="8">
                        <c:v>0.65300000000000002</c:v>
                      </c:pt>
                      <c:pt idx="9">
                        <c:v>1.101</c:v>
                      </c:pt>
                      <c:pt idx="10">
                        <c:v>1.8563000000000001</c:v>
                      </c:pt>
                      <c:pt idx="11">
                        <c:v>3.1297000000000001</c:v>
                      </c:pt>
                      <c:pt idx="12">
                        <c:v>5.2766999999999999</c:v>
                      </c:pt>
                      <c:pt idx="13">
                        <c:v>8.8966999999999992</c:v>
                      </c:pt>
                      <c:pt idx="14">
                        <c:v>15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data!$BP$5:$BP$19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999.44913333333341</c:v>
                      </c:pt>
                      <c:pt idx="1">
                        <c:v>564.58793333333335</c:v>
                      </c:pt>
                      <c:pt idx="2">
                        <c:v>340.09196666666668</c:v>
                      </c:pt>
                      <c:pt idx="3">
                        <c:v>170.01083333333335</c:v>
                      </c:pt>
                      <c:pt idx="4">
                        <c:v>79.051000000000002</c:v>
                      </c:pt>
                      <c:pt idx="5">
                        <c:v>32.649900000000002</c:v>
                      </c:pt>
                      <c:pt idx="6">
                        <c:v>10.298699999999998</c:v>
                      </c:pt>
                      <c:pt idx="7">
                        <c:v>3.2001000000000004</c:v>
                      </c:pt>
                      <c:pt idx="8">
                        <c:v>-9.8166666666666666E-2</c:v>
                      </c:pt>
                      <c:pt idx="9">
                        <c:v>-0.92959999999999987</c:v>
                      </c:pt>
                      <c:pt idx="10">
                        <c:v>-1.4361333333333333</c:v>
                      </c:pt>
                      <c:pt idx="11">
                        <c:v>-1.5653666666666668</c:v>
                      </c:pt>
                      <c:pt idx="12">
                        <c:v>-1.5058</c:v>
                      </c:pt>
                      <c:pt idx="13">
                        <c:v>-1.5878333333333332</c:v>
                      </c:pt>
                      <c:pt idx="14">
                        <c:v>-1.5850666666666668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1-A390-4695-BFC2-DE5A875807EE}"/>
                  </c:ext>
                </c:extLst>
              </c15:ser>
            </c15:filteredScatterSeries>
          </c:ext>
        </c:extLst>
      </c:scatterChart>
      <c:valAx>
        <c:axId val="1354765711"/>
        <c:scaling>
          <c:logBase val="10"/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Load Current [Arms]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6191"/>
        <c:crosses val="autoZero"/>
        <c:crossBetween val="midCat"/>
      </c:valAx>
      <c:valAx>
        <c:axId val="1354766191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Error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571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Tapo P110M - </a:t>
            </a:r>
            <a:r>
              <a:rPr lang="en-CA">
                <a:solidFill>
                  <a:srgbClr val="FF0000"/>
                </a:solidFill>
              </a:rPr>
              <a:t>Current</a:t>
            </a:r>
            <a:r>
              <a:rPr lang="en-CA" baseline="0">
                <a:solidFill>
                  <a:srgbClr val="FF0000"/>
                </a:solidFill>
              </a:rPr>
              <a:t> Sweep </a:t>
            </a: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Test</a:t>
            </a:r>
          </a:p>
          <a:p>
            <a:pPr>
              <a:defRPr/>
            </a:pP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Measured Power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data!$BF$4</c:f>
              <c:strCache>
                <c:ptCount val="1"/>
                <c:pt idx="0">
                  <c:v>Reference kW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data!$AZ$5:$AZ$19</c:f>
              <c:numCache>
                <c:formatCode>General</c:formatCode>
                <c:ptCount val="15"/>
                <c:pt idx="0">
                  <c:v>0.01</c:v>
                </c:pt>
                <c:pt idx="1">
                  <c:v>1.6899999999999998E-2</c:v>
                </c:pt>
                <c:pt idx="2">
                  <c:v>2.8399999999999998E-2</c:v>
                </c:pt>
                <c:pt idx="3">
                  <c:v>4.7899999999999998E-2</c:v>
                </c:pt>
                <c:pt idx="4">
                  <c:v>8.0799999999999997E-2</c:v>
                </c:pt>
                <c:pt idx="5">
                  <c:v>0.13619999999999999</c:v>
                </c:pt>
                <c:pt idx="6">
                  <c:v>0.22969999999999999</c:v>
                </c:pt>
                <c:pt idx="7">
                  <c:v>0.38729999999999998</c:v>
                </c:pt>
                <c:pt idx="8">
                  <c:v>0.65300000000000002</c:v>
                </c:pt>
                <c:pt idx="9">
                  <c:v>1.101</c:v>
                </c:pt>
                <c:pt idx="10">
                  <c:v>1.8563000000000001</c:v>
                </c:pt>
                <c:pt idx="11">
                  <c:v>3.1297000000000001</c:v>
                </c:pt>
                <c:pt idx="12">
                  <c:v>5.2766999999999999</c:v>
                </c:pt>
                <c:pt idx="13">
                  <c:v>8.8966999999999992</c:v>
                </c:pt>
                <c:pt idx="14">
                  <c:v>15</c:v>
                </c:pt>
              </c:numCache>
            </c:numRef>
          </c:xVal>
          <c:yVal>
            <c:numRef>
              <c:f>data!$BF$5:$BF$19</c:f>
              <c:numCache>
                <c:formatCode>General</c:formatCode>
                <c:ptCount val="15"/>
                <c:pt idx="0">
                  <c:v>1.1994091716284502E-3</c:v>
                </c:pt>
                <c:pt idx="1">
                  <c:v>2.0263421659668266E-3</c:v>
                </c:pt>
                <c:pt idx="2">
                  <c:v>3.405012500782803E-3</c:v>
                </c:pt>
                <c:pt idx="3">
                  <c:v>5.7423873804509605E-3</c:v>
                </c:pt>
                <c:pt idx="4">
                  <c:v>9.6861946706970504E-3</c:v>
                </c:pt>
                <c:pt idx="5">
                  <c:v>1.6328054169813765E-2</c:v>
                </c:pt>
                <c:pt idx="6">
                  <c:v>2.7535018200675599E-2</c:v>
                </c:pt>
                <c:pt idx="7">
                  <c:v>4.6427807460228565E-2</c:v>
                </c:pt>
                <c:pt idx="8">
                  <c:v>7.8280895948409979E-2</c:v>
                </c:pt>
                <c:pt idx="9">
                  <c:v>0.13198280831177966</c:v>
                </c:pt>
                <c:pt idx="10">
                  <c:v>0.22250330448150568</c:v>
                </c:pt>
                <c:pt idx="11">
                  <c:v>0.3751636644204453</c:v>
                </c:pt>
                <c:pt idx="12">
                  <c:v>0.63251505295435528</c:v>
                </c:pt>
                <c:pt idx="13">
                  <c:v>1.0665036439895599</c:v>
                </c:pt>
                <c:pt idx="14">
                  <c:v>1.7992682059605867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9E-468A-88B6-50081A2CEF89}"/>
            </c:ext>
          </c:extLst>
        </c:ser>
        <c:ser>
          <c:idx val="1"/>
          <c:order val="1"/>
          <c:tx>
            <c:strRef>
              <c:f>data!$BK$4</c:f>
              <c:strCache>
                <c:ptCount val="1"/>
                <c:pt idx="0">
                  <c:v>P110M  kW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data!$AZ$5:$AZ$19</c:f>
              <c:numCache>
                <c:formatCode>General</c:formatCode>
                <c:ptCount val="15"/>
                <c:pt idx="0">
                  <c:v>0.01</c:v>
                </c:pt>
                <c:pt idx="1">
                  <c:v>1.6899999999999998E-2</c:v>
                </c:pt>
                <c:pt idx="2">
                  <c:v>2.8399999999999998E-2</c:v>
                </c:pt>
                <c:pt idx="3">
                  <c:v>4.7899999999999998E-2</c:v>
                </c:pt>
                <c:pt idx="4">
                  <c:v>8.0799999999999997E-2</c:v>
                </c:pt>
                <c:pt idx="5">
                  <c:v>0.13619999999999999</c:v>
                </c:pt>
                <c:pt idx="6">
                  <c:v>0.22969999999999999</c:v>
                </c:pt>
                <c:pt idx="7">
                  <c:v>0.38729999999999998</c:v>
                </c:pt>
                <c:pt idx="8">
                  <c:v>0.65300000000000002</c:v>
                </c:pt>
                <c:pt idx="9">
                  <c:v>1.101</c:v>
                </c:pt>
                <c:pt idx="10">
                  <c:v>1.8563000000000001</c:v>
                </c:pt>
                <c:pt idx="11">
                  <c:v>3.1297000000000001</c:v>
                </c:pt>
                <c:pt idx="12">
                  <c:v>5.2766999999999999</c:v>
                </c:pt>
                <c:pt idx="13">
                  <c:v>8.8966999999999992</c:v>
                </c:pt>
                <c:pt idx="14">
                  <c:v>15</c:v>
                </c:pt>
              </c:numCache>
            </c:numRef>
          </c:xVal>
          <c:yVal>
            <c:numRef>
              <c:f>data!$BK$5:$BK$19</c:f>
              <c:numCache>
                <c:formatCode>General</c:formatCode>
                <c:ptCount val="15"/>
                <c:pt idx="0">
                  <c:v>1.3113333333333299E-3</c:v>
                </c:pt>
                <c:pt idx="1">
                  <c:v>1.8853333333333333E-3</c:v>
                </c:pt>
                <c:pt idx="2">
                  <c:v>3.5599999999999968E-3</c:v>
                </c:pt>
                <c:pt idx="3">
                  <c:v>5.7376666666666661E-3</c:v>
                </c:pt>
                <c:pt idx="4">
                  <c:v>9.8776666666666648E-3</c:v>
                </c:pt>
                <c:pt idx="5">
                  <c:v>1.6496666666666666E-2</c:v>
                </c:pt>
                <c:pt idx="6">
                  <c:v>2.7338333333333301E-2</c:v>
                </c:pt>
                <c:pt idx="7">
                  <c:v>4.6844666666666625E-2</c:v>
                </c:pt>
                <c:pt idx="8">
                  <c:v>7.8649333333333335E-2</c:v>
                </c:pt>
                <c:pt idx="9">
                  <c:v>0.131907</c:v>
                </c:pt>
                <c:pt idx="10">
                  <c:v>0.22247633333333336</c:v>
                </c:pt>
                <c:pt idx="11">
                  <c:v>0.3753146666666663</c:v>
                </c:pt>
                <c:pt idx="12">
                  <c:v>0.63212999999999964</c:v>
                </c:pt>
                <c:pt idx="13">
                  <c:v>1.0654733333333333</c:v>
                </c:pt>
                <c:pt idx="14">
                  <c:v>1.7968603333333302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9E-468A-88B6-50081A2CE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722031"/>
        <c:axId val="124705711"/>
      </c:scatterChart>
      <c:valAx>
        <c:axId val="124722031"/>
        <c:scaling>
          <c:logBase val="10"/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Load Current [Arms]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05711"/>
        <c:crosses val="autoZero"/>
        <c:crossBetween val="midCat"/>
      </c:valAx>
      <c:valAx>
        <c:axId val="124705711"/>
        <c:scaling>
          <c:logBase val="10"/>
          <c:orientation val="minMax"/>
          <c:max val="1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Measured Power</a:t>
                </a:r>
                <a:r>
                  <a:rPr lang="en-CA" baseline="0"/>
                  <a:t> [kW]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2203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Tapo P110M - </a:t>
            </a:r>
            <a:r>
              <a:rPr lang="en-CA" baseline="0"/>
              <a:t> </a:t>
            </a:r>
            <a:r>
              <a:rPr lang="en-CA" baseline="0">
                <a:solidFill>
                  <a:srgbClr val="FF0000"/>
                </a:solidFill>
              </a:rPr>
              <a:t>Voltage Sweep </a:t>
            </a:r>
            <a:r>
              <a:rPr lang="en-CA" baseline="0"/>
              <a:t>Test</a:t>
            </a:r>
          </a:p>
          <a:p>
            <a:pPr>
              <a:defRPr/>
            </a:pPr>
            <a:r>
              <a:rPr lang="en-CA" baseline="0"/>
              <a:t>Error @1Arms/60Hz/0.999PF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data!$BO$4</c:f>
              <c:strCache>
                <c:ptCount val="1"/>
                <c:pt idx="0">
                  <c:v>Voltage Error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data!$AY$20:$AY$28</c:f>
              <c:numCache>
                <c:formatCode>General</c:formatCode>
                <c:ptCount val="9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  <c:pt idx="3">
                  <c:v>105</c:v>
                </c:pt>
                <c:pt idx="4">
                  <c:v>110</c:v>
                </c:pt>
                <c:pt idx="5">
                  <c:v>115</c:v>
                </c:pt>
                <c:pt idx="6">
                  <c:v>120</c:v>
                </c:pt>
                <c:pt idx="7">
                  <c:v>125</c:v>
                </c:pt>
                <c:pt idx="8">
                  <c:v>130</c:v>
                </c:pt>
              </c:numCache>
            </c:numRef>
          </c:xVal>
          <c:yVal>
            <c:numRef>
              <c:f>data!$BO$20:$BO$28</c:f>
              <c:numCache>
                <c:formatCode>General</c:formatCode>
                <c:ptCount val="9"/>
                <c:pt idx="0">
                  <c:v>8.613333333333334E-2</c:v>
                </c:pt>
                <c:pt idx="1">
                  <c:v>0.10249999999999999</c:v>
                </c:pt>
                <c:pt idx="2">
                  <c:v>0.12163333333333333</c:v>
                </c:pt>
                <c:pt idx="3">
                  <c:v>0.14046666666666666</c:v>
                </c:pt>
                <c:pt idx="4">
                  <c:v>0.1542</c:v>
                </c:pt>
                <c:pt idx="5">
                  <c:v>0.17333333333333334</c:v>
                </c:pt>
                <c:pt idx="6">
                  <c:v>0.18893333333333331</c:v>
                </c:pt>
                <c:pt idx="7">
                  <c:v>0.2079</c:v>
                </c:pt>
                <c:pt idx="8">
                  <c:v>0.21430000000000002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6D-478F-A7FD-A014B996F82B}"/>
            </c:ext>
          </c:extLst>
        </c:ser>
        <c:ser>
          <c:idx val="2"/>
          <c:order val="2"/>
          <c:tx>
            <c:strRef>
              <c:f>data!$BQ$4</c:f>
              <c:strCache>
                <c:ptCount val="1"/>
                <c:pt idx="0">
                  <c:v>Real Power Error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data!$AY$20:$AY$28</c:f>
              <c:numCache>
                <c:formatCode>General</c:formatCode>
                <c:ptCount val="9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  <c:pt idx="3">
                  <c:v>105</c:v>
                </c:pt>
                <c:pt idx="4">
                  <c:v>110</c:v>
                </c:pt>
                <c:pt idx="5">
                  <c:v>115</c:v>
                </c:pt>
                <c:pt idx="6">
                  <c:v>120</c:v>
                </c:pt>
                <c:pt idx="7">
                  <c:v>125</c:v>
                </c:pt>
                <c:pt idx="8">
                  <c:v>130</c:v>
                </c:pt>
              </c:numCache>
            </c:numRef>
          </c:xVal>
          <c:yVal>
            <c:numRef>
              <c:f>data!$BQ$20:$BQ$28</c:f>
              <c:numCache>
                <c:formatCode>General</c:formatCode>
                <c:ptCount val="9"/>
                <c:pt idx="0">
                  <c:v>-4.0999999999999995E-2</c:v>
                </c:pt>
                <c:pt idx="1">
                  <c:v>4.800000000000003E-3</c:v>
                </c:pt>
                <c:pt idx="2">
                  <c:v>1.3633333333333331E-2</c:v>
                </c:pt>
                <c:pt idx="3">
                  <c:v>-0.15720000000000001</c:v>
                </c:pt>
                <c:pt idx="4">
                  <c:v>9.7299999999999998E-2</c:v>
                </c:pt>
                <c:pt idx="5">
                  <c:v>-0.31583333333333335</c:v>
                </c:pt>
                <c:pt idx="6">
                  <c:v>1.2166666666666668E-2</c:v>
                </c:pt>
                <c:pt idx="7">
                  <c:v>-0.11320000000000001</c:v>
                </c:pt>
                <c:pt idx="8">
                  <c:v>0.16249999999999998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6D-478F-A7FD-A014B996F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765711"/>
        <c:axId val="1354766191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data!$BP$4</c15:sqref>
                        </c15:formulaRef>
                      </c:ext>
                    </c:extLst>
                    <c:strCache>
                      <c:ptCount val="1"/>
                      <c:pt idx="0">
                        <c:v>Current Error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data!$AY$20:$AY$28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90</c:v>
                      </c:pt>
                      <c:pt idx="1">
                        <c:v>95</c:v>
                      </c:pt>
                      <c:pt idx="2">
                        <c:v>100</c:v>
                      </c:pt>
                      <c:pt idx="3">
                        <c:v>105</c:v>
                      </c:pt>
                      <c:pt idx="4">
                        <c:v>110</c:v>
                      </c:pt>
                      <c:pt idx="5">
                        <c:v>115</c:v>
                      </c:pt>
                      <c:pt idx="6">
                        <c:v>120</c:v>
                      </c:pt>
                      <c:pt idx="7">
                        <c:v>125</c:v>
                      </c:pt>
                      <c:pt idx="8">
                        <c:v>130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data!$BP$20:$BP$28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-1.3259000000000001</c:v>
                      </c:pt>
                      <c:pt idx="1">
                        <c:v>-1.2923</c:v>
                      </c:pt>
                      <c:pt idx="2">
                        <c:v>-1.2610000000000001</c:v>
                      </c:pt>
                      <c:pt idx="3">
                        <c:v>-1.0609333333333335</c:v>
                      </c:pt>
                      <c:pt idx="4">
                        <c:v>-0.89360000000000006</c:v>
                      </c:pt>
                      <c:pt idx="5">
                        <c:v>-0.9623666666666667</c:v>
                      </c:pt>
                      <c:pt idx="6">
                        <c:v>-0.79400000000000004</c:v>
                      </c:pt>
                      <c:pt idx="7">
                        <c:v>-0.89316666666666666</c:v>
                      </c:pt>
                      <c:pt idx="8">
                        <c:v>-0.5275333333333333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2-F26D-478F-A7FD-A014B996F82B}"/>
                  </c:ext>
                </c:extLst>
              </c15:ser>
            </c15:filteredScatterSeries>
          </c:ext>
        </c:extLst>
      </c:scatterChart>
      <c:valAx>
        <c:axId val="1354765711"/>
        <c:scaling>
          <c:orientation val="minMax"/>
          <c:max val="130"/>
          <c:min val="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Line Voltage [Vac]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6191"/>
        <c:crosses val="autoZero"/>
        <c:crossBetween val="midCat"/>
      </c:valAx>
      <c:valAx>
        <c:axId val="1354766191"/>
        <c:scaling>
          <c:orientation val="minMax"/>
          <c:max val="2.5"/>
          <c:min val="-2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Error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76571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Tapo P110M - </a:t>
            </a:r>
            <a:r>
              <a:rPr lang="en-CA" sz="1400" b="1" i="0" u="none" strike="noStrike" kern="1200" spc="0" baseline="0">
                <a:solidFill>
                  <a:srgbClr val="FF0000"/>
                </a:solidFill>
              </a:rPr>
              <a:t>Voltage  Sweep </a:t>
            </a: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Test</a:t>
            </a:r>
          </a:p>
          <a:p>
            <a:pPr>
              <a:defRPr/>
            </a:pP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Measured Voltage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data!$BC$4</c:f>
              <c:strCache>
                <c:ptCount val="1"/>
                <c:pt idx="0">
                  <c:v>Reference vln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data!$AY$20:$AY$28</c:f>
              <c:numCache>
                <c:formatCode>General</c:formatCode>
                <c:ptCount val="9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  <c:pt idx="3">
                  <c:v>105</c:v>
                </c:pt>
                <c:pt idx="4">
                  <c:v>110</c:v>
                </c:pt>
                <c:pt idx="5">
                  <c:v>115</c:v>
                </c:pt>
                <c:pt idx="6">
                  <c:v>120</c:v>
                </c:pt>
                <c:pt idx="7">
                  <c:v>125</c:v>
                </c:pt>
                <c:pt idx="8">
                  <c:v>130</c:v>
                </c:pt>
              </c:numCache>
            </c:numRef>
          </c:xVal>
          <c:yVal>
            <c:numRef>
              <c:f>data!$BC$20:$BC$28</c:f>
              <c:numCache>
                <c:formatCode>General</c:formatCode>
                <c:ptCount val="9"/>
                <c:pt idx="0">
                  <c:v>90.002161661783802</c:v>
                </c:pt>
                <c:pt idx="1">
                  <c:v>95.002286275227831</c:v>
                </c:pt>
                <c:pt idx="2">
                  <c:v>100.00635528564435</c:v>
                </c:pt>
                <c:pt idx="3">
                  <c:v>105.00551096598268</c:v>
                </c:pt>
                <c:pt idx="4">
                  <c:v>110.00537618001233</c:v>
                </c:pt>
                <c:pt idx="5">
                  <c:v>115.00200398762968</c:v>
                </c:pt>
                <c:pt idx="6">
                  <c:v>120.00492858886666</c:v>
                </c:pt>
                <c:pt idx="7">
                  <c:v>125.00612131754501</c:v>
                </c:pt>
                <c:pt idx="8">
                  <c:v>130.00676472981698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734-48F2-B6A3-9A9AEC1F118B}"/>
            </c:ext>
          </c:extLst>
        </c:ser>
        <c:ser>
          <c:idx val="1"/>
          <c:order val="1"/>
          <c:tx>
            <c:strRef>
              <c:f>data!$BI$4</c:f>
              <c:strCache>
                <c:ptCount val="1"/>
                <c:pt idx="0">
                  <c:v>P110M  vln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data!$AY$20:$AY$28</c:f>
              <c:numCache>
                <c:formatCode>General</c:formatCode>
                <c:ptCount val="9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  <c:pt idx="3">
                  <c:v>105</c:v>
                </c:pt>
                <c:pt idx="4">
                  <c:v>110</c:v>
                </c:pt>
                <c:pt idx="5">
                  <c:v>115</c:v>
                </c:pt>
                <c:pt idx="6">
                  <c:v>120</c:v>
                </c:pt>
                <c:pt idx="7">
                  <c:v>125</c:v>
                </c:pt>
                <c:pt idx="8">
                  <c:v>130</c:v>
                </c:pt>
              </c:numCache>
            </c:numRef>
          </c:xVal>
          <c:yVal>
            <c:numRef>
              <c:f>data!$BI$20:$BI$28</c:f>
              <c:numCache>
                <c:formatCode>General</c:formatCode>
                <c:ptCount val="9"/>
                <c:pt idx="0">
                  <c:v>90.079666666666654</c:v>
                </c:pt>
                <c:pt idx="1">
                  <c:v>95.099666666666664</c:v>
                </c:pt>
                <c:pt idx="2">
                  <c:v>100.128</c:v>
                </c:pt>
                <c:pt idx="3">
                  <c:v>105.15300000000001</c:v>
                </c:pt>
                <c:pt idx="4">
                  <c:v>110.175</c:v>
                </c:pt>
                <c:pt idx="5">
                  <c:v>115.20133333333332</c:v>
                </c:pt>
                <c:pt idx="6">
                  <c:v>120.23166666666667</c:v>
                </c:pt>
                <c:pt idx="7">
                  <c:v>125.26600000000001</c:v>
                </c:pt>
                <c:pt idx="8">
                  <c:v>130.28533333333334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734-48F2-B6A3-9A9AEC1F1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722031"/>
        <c:axId val="124705711"/>
      </c:scatterChart>
      <c:valAx>
        <c:axId val="124722031"/>
        <c:scaling>
          <c:orientation val="minMax"/>
          <c:max val="130.5"/>
          <c:min val="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Line Voltage [Vln]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05711"/>
        <c:crosses val="autoZero"/>
        <c:crossBetween val="midCat"/>
      </c:valAx>
      <c:valAx>
        <c:axId val="124705711"/>
        <c:scaling>
          <c:orientation val="minMax"/>
          <c:max val="131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Measured Voltage </a:t>
                </a:r>
                <a:r>
                  <a:rPr lang="en-CA" baseline="0"/>
                  <a:t> [Vac]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2203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Tapo P110M - </a:t>
            </a:r>
            <a:r>
              <a:rPr lang="en-CA">
                <a:solidFill>
                  <a:srgbClr val="FF0000"/>
                </a:solidFill>
              </a:rPr>
              <a:t>Voltage</a:t>
            </a:r>
            <a:r>
              <a:rPr lang="en-CA" baseline="0">
                <a:solidFill>
                  <a:srgbClr val="FF0000"/>
                </a:solidFill>
              </a:rPr>
              <a:t> Sweep </a:t>
            </a: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Test</a:t>
            </a:r>
          </a:p>
          <a:p>
            <a:pPr>
              <a:defRPr/>
            </a:pP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Measured Power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data!$BF$4</c:f>
              <c:strCache>
                <c:ptCount val="1"/>
                <c:pt idx="0">
                  <c:v>Reference kW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data!$AY$20:$AY$28</c:f>
              <c:numCache>
                <c:formatCode>General</c:formatCode>
                <c:ptCount val="9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  <c:pt idx="3">
                  <c:v>105</c:v>
                </c:pt>
                <c:pt idx="4">
                  <c:v>110</c:v>
                </c:pt>
                <c:pt idx="5">
                  <c:v>115</c:v>
                </c:pt>
                <c:pt idx="6">
                  <c:v>120</c:v>
                </c:pt>
                <c:pt idx="7">
                  <c:v>125</c:v>
                </c:pt>
                <c:pt idx="8">
                  <c:v>130</c:v>
                </c:pt>
              </c:numCache>
            </c:numRef>
          </c:xVal>
          <c:yVal>
            <c:numRef>
              <c:f>data!$BF$20:$BF$28</c:f>
              <c:numCache>
                <c:formatCode>General</c:formatCode>
                <c:ptCount val="9"/>
                <c:pt idx="0">
                  <c:v>8.9905515313148457E-2</c:v>
                </c:pt>
                <c:pt idx="1">
                  <c:v>9.4900074104468005E-2</c:v>
                </c:pt>
                <c:pt idx="2">
                  <c:v>9.9900729954242665E-2</c:v>
                </c:pt>
                <c:pt idx="3">
                  <c:v>0.10489456603924401</c:v>
                </c:pt>
                <c:pt idx="4">
                  <c:v>0.10988843689362167</c:v>
                </c:pt>
                <c:pt idx="5">
                  <c:v>0.11488216121991467</c:v>
                </c:pt>
                <c:pt idx="6">
                  <c:v>0.11987775564193666</c:v>
                </c:pt>
                <c:pt idx="7">
                  <c:v>0.12487268447875932</c:v>
                </c:pt>
                <c:pt idx="8">
                  <c:v>0.12986931701501167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33-4919-ADD4-DA1DDD62D328}"/>
            </c:ext>
          </c:extLst>
        </c:ser>
        <c:ser>
          <c:idx val="1"/>
          <c:order val="1"/>
          <c:tx>
            <c:strRef>
              <c:f>data!$BK$4</c:f>
              <c:strCache>
                <c:ptCount val="1"/>
                <c:pt idx="0">
                  <c:v>P110M  kW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data!$AY$20:$AY$28</c:f>
              <c:numCache>
                <c:formatCode>General</c:formatCode>
                <c:ptCount val="9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  <c:pt idx="3">
                  <c:v>105</c:v>
                </c:pt>
                <c:pt idx="4">
                  <c:v>110</c:v>
                </c:pt>
                <c:pt idx="5">
                  <c:v>115</c:v>
                </c:pt>
                <c:pt idx="6">
                  <c:v>120</c:v>
                </c:pt>
                <c:pt idx="7">
                  <c:v>125</c:v>
                </c:pt>
                <c:pt idx="8">
                  <c:v>130</c:v>
                </c:pt>
              </c:numCache>
            </c:numRef>
          </c:xVal>
          <c:yVal>
            <c:numRef>
              <c:f>data!$BK$20:$BK$28</c:f>
              <c:numCache>
                <c:formatCode>General</c:formatCode>
                <c:ptCount val="9"/>
                <c:pt idx="0">
                  <c:v>8.9868666666666666E-2</c:v>
                </c:pt>
                <c:pt idx="1">
                  <c:v>9.4904666666666637E-2</c:v>
                </c:pt>
                <c:pt idx="2">
                  <c:v>9.9914333333333327E-2</c:v>
                </c:pt>
                <c:pt idx="3">
                  <c:v>0.10472966666666667</c:v>
                </c:pt>
                <c:pt idx="4">
                  <c:v>0.109995333333333</c:v>
                </c:pt>
                <c:pt idx="5">
                  <c:v>0.11451933333333335</c:v>
                </c:pt>
                <c:pt idx="6">
                  <c:v>0.11989233333333332</c:v>
                </c:pt>
                <c:pt idx="7">
                  <c:v>0.12473133333333332</c:v>
                </c:pt>
                <c:pt idx="8">
                  <c:v>0.13008033333333333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E33-4919-ADD4-DA1DDD62D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722031"/>
        <c:axId val="124705711"/>
      </c:scatterChart>
      <c:valAx>
        <c:axId val="124722031"/>
        <c:scaling>
          <c:orientation val="minMax"/>
          <c:max val="130.5"/>
          <c:min val="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Load Current [Arms]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05711"/>
        <c:crosses val="autoZero"/>
        <c:crossBetween val="midCat"/>
      </c:valAx>
      <c:valAx>
        <c:axId val="124705711"/>
        <c:scaling>
          <c:orientation val="minMax"/>
          <c:max val="0.13200000000000001"/>
          <c:min val="8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Measured Power</a:t>
                </a:r>
                <a:r>
                  <a:rPr lang="en-CA" baseline="0"/>
                  <a:t> [kW]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2203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Tapo P110M - </a:t>
            </a:r>
            <a:r>
              <a:rPr lang="en-CA" sz="1400" b="1" i="0" u="none" strike="noStrike" kern="1200" spc="0" baseline="0">
                <a:solidFill>
                  <a:srgbClr val="FF0000"/>
                </a:solidFill>
              </a:rPr>
              <a:t>Current Sweep </a:t>
            </a: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Test</a:t>
            </a:r>
          </a:p>
          <a:p>
            <a:pPr>
              <a:defRPr/>
            </a:pP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Measured Voltage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data!$BC$4</c:f>
              <c:strCache>
                <c:ptCount val="1"/>
                <c:pt idx="0">
                  <c:v>Reference vln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data!$AZ$5:$AZ$19</c:f>
              <c:numCache>
                <c:formatCode>General</c:formatCode>
                <c:ptCount val="15"/>
                <c:pt idx="0">
                  <c:v>0.01</c:v>
                </c:pt>
                <c:pt idx="1">
                  <c:v>1.6899999999999998E-2</c:v>
                </c:pt>
                <c:pt idx="2">
                  <c:v>2.8399999999999998E-2</c:v>
                </c:pt>
                <c:pt idx="3">
                  <c:v>4.7899999999999998E-2</c:v>
                </c:pt>
                <c:pt idx="4">
                  <c:v>8.0799999999999997E-2</c:v>
                </c:pt>
                <c:pt idx="5">
                  <c:v>0.13619999999999999</c:v>
                </c:pt>
                <c:pt idx="6">
                  <c:v>0.22969999999999999</c:v>
                </c:pt>
                <c:pt idx="7">
                  <c:v>0.38729999999999998</c:v>
                </c:pt>
                <c:pt idx="8">
                  <c:v>0.65300000000000002</c:v>
                </c:pt>
                <c:pt idx="9">
                  <c:v>1.101</c:v>
                </c:pt>
                <c:pt idx="10">
                  <c:v>1.8563000000000001</c:v>
                </c:pt>
                <c:pt idx="11">
                  <c:v>3.1297000000000001</c:v>
                </c:pt>
                <c:pt idx="12">
                  <c:v>5.2766999999999999</c:v>
                </c:pt>
                <c:pt idx="13">
                  <c:v>8.8966999999999992</c:v>
                </c:pt>
                <c:pt idx="14">
                  <c:v>15</c:v>
                </c:pt>
              </c:numCache>
            </c:numRef>
          </c:xVal>
          <c:yVal>
            <c:numRef>
              <c:f>data!$BC$5:$BC$19</c:f>
              <c:numCache>
                <c:formatCode>General</c:formatCode>
                <c:ptCount val="15"/>
                <c:pt idx="0">
                  <c:v>120.00306955973265</c:v>
                </c:pt>
                <c:pt idx="1">
                  <c:v>120.00301361083933</c:v>
                </c:pt>
                <c:pt idx="2">
                  <c:v>120.00210316975834</c:v>
                </c:pt>
                <c:pt idx="3">
                  <c:v>120.00458272298134</c:v>
                </c:pt>
                <c:pt idx="4">
                  <c:v>120.00432840983001</c:v>
                </c:pt>
                <c:pt idx="5">
                  <c:v>120.003768920898</c:v>
                </c:pt>
                <c:pt idx="6">
                  <c:v>120.00398254394501</c:v>
                </c:pt>
                <c:pt idx="7">
                  <c:v>120.00347137451132</c:v>
                </c:pt>
                <c:pt idx="8">
                  <c:v>120.00341542561834</c:v>
                </c:pt>
                <c:pt idx="9">
                  <c:v>120.00569407145133</c:v>
                </c:pt>
                <c:pt idx="10">
                  <c:v>120.00362904866499</c:v>
                </c:pt>
                <c:pt idx="11">
                  <c:v>120.00626881917266</c:v>
                </c:pt>
                <c:pt idx="12">
                  <c:v>120.00995127359965</c:v>
                </c:pt>
                <c:pt idx="13">
                  <c:v>120.01086680094367</c:v>
                </c:pt>
                <c:pt idx="14">
                  <c:v>120.005976359049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17B-477C-BEFE-9352F06FED80}"/>
            </c:ext>
          </c:extLst>
        </c:ser>
        <c:ser>
          <c:idx val="1"/>
          <c:order val="1"/>
          <c:tx>
            <c:strRef>
              <c:f>data!$BI$4</c:f>
              <c:strCache>
                <c:ptCount val="1"/>
                <c:pt idx="0">
                  <c:v>P110M  vln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data!$AZ$5:$AZ$19</c:f>
              <c:numCache>
                <c:formatCode>General</c:formatCode>
                <c:ptCount val="15"/>
                <c:pt idx="0">
                  <c:v>0.01</c:v>
                </c:pt>
                <c:pt idx="1">
                  <c:v>1.6899999999999998E-2</c:v>
                </c:pt>
                <c:pt idx="2">
                  <c:v>2.8399999999999998E-2</c:v>
                </c:pt>
                <c:pt idx="3">
                  <c:v>4.7899999999999998E-2</c:v>
                </c:pt>
                <c:pt idx="4">
                  <c:v>8.0799999999999997E-2</c:v>
                </c:pt>
                <c:pt idx="5">
                  <c:v>0.13619999999999999</c:v>
                </c:pt>
                <c:pt idx="6">
                  <c:v>0.22969999999999999</c:v>
                </c:pt>
                <c:pt idx="7">
                  <c:v>0.38729999999999998</c:v>
                </c:pt>
                <c:pt idx="8">
                  <c:v>0.65300000000000002</c:v>
                </c:pt>
                <c:pt idx="9">
                  <c:v>1.101</c:v>
                </c:pt>
                <c:pt idx="10">
                  <c:v>1.8563000000000001</c:v>
                </c:pt>
                <c:pt idx="11">
                  <c:v>3.1297000000000001</c:v>
                </c:pt>
                <c:pt idx="12">
                  <c:v>5.2766999999999999</c:v>
                </c:pt>
                <c:pt idx="13">
                  <c:v>8.8966999999999992</c:v>
                </c:pt>
                <c:pt idx="14">
                  <c:v>15</c:v>
                </c:pt>
              </c:numCache>
            </c:numRef>
          </c:xVal>
          <c:yVal>
            <c:numRef>
              <c:f>data!$BI$5:$BI$19</c:f>
              <c:numCache>
                <c:formatCode>General</c:formatCode>
                <c:ptCount val="15"/>
                <c:pt idx="0">
                  <c:v>120.23066666666666</c:v>
                </c:pt>
                <c:pt idx="1">
                  <c:v>120.23700000000001</c:v>
                </c:pt>
                <c:pt idx="2">
                  <c:v>120.23266666666666</c:v>
                </c:pt>
                <c:pt idx="3">
                  <c:v>120.23366666666668</c:v>
                </c:pt>
                <c:pt idx="4">
                  <c:v>120.24033333333334</c:v>
                </c:pt>
                <c:pt idx="5">
                  <c:v>120.23066666666666</c:v>
                </c:pt>
                <c:pt idx="6">
                  <c:v>120.223</c:v>
                </c:pt>
                <c:pt idx="7">
                  <c:v>120.238</c:v>
                </c:pt>
                <c:pt idx="8">
                  <c:v>120.223</c:v>
                </c:pt>
                <c:pt idx="9">
                  <c:v>120.224</c:v>
                </c:pt>
                <c:pt idx="10">
                  <c:v>120.21999999999998</c:v>
                </c:pt>
                <c:pt idx="11">
                  <c:v>120.21600000000001</c:v>
                </c:pt>
                <c:pt idx="12">
                  <c:v>120.20333333333332</c:v>
                </c:pt>
                <c:pt idx="13">
                  <c:v>120.18166666666667</c:v>
                </c:pt>
                <c:pt idx="14">
                  <c:v>120.12733333333334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17B-477C-BEFE-9352F06FED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722031"/>
        <c:axId val="124705711"/>
      </c:scatterChart>
      <c:valAx>
        <c:axId val="124722031"/>
        <c:scaling>
          <c:logBase val="10"/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Load Current [Arms]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05711"/>
        <c:crosses val="autoZero"/>
        <c:crossBetween val="midCat"/>
      </c:valAx>
      <c:valAx>
        <c:axId val="124705711"/>
        <c:scaling>
          <c:orientation val="minMax"/>
          <c:max val="120.5"/>
          <c:min val="119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Measured Voltage</a:t>
                </a:r>
                <a:r>
                  <a:rPr lang="en-CA" baseline="0"/>
                  <a:t> [Vac]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2203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Tapo P110M - </a:t>
            </a:r>
            <a:r>
              <a:rPr lang="en-CA" sz="1400" b="1" i="0" u="none" strike="noStrike" kern="1200" spc="0" baseline="0">
                <a:solidFill>
                  <a:srgbClr val="FF0000"/>
                </a:solidFill>
              </a:rPr>
              <a:t>Voltage  Sweep </a:t>
            </a: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Test</a:t>
            </a:r>
          </a:p>
          <a:p>
            <a:pPr>
              <a:defRPr/>
            </a:pPr>
            <a:r>
              <a:rPr lang="en-CA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Measured Current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data!$BD$4</c:f>
              <c:strCache>
                <c:ptCount val="1"/>
                <c:pt idx="0">
                  <c:v>Reference i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data!$AY$20:$AY$28</c:f>
              <c:numCache>
                <c:formatCode>General</c:formatCode>
                <c:ptCount val="9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  <c:pt idx="3">
                  <c:v>105</c:v>
                </c:pt>
                <c:pt idx="4">
                  <c:v>110</c:v>
                </c:pt>
                <c:pt idx="5">
                  <c:v>115</c:v>
                </c:pt>
                <c:pt idx="6">
                  <c:v>120</c:v>
                </c:pt>
                <c:pt idx="7">
                  <c:v>125</c:v>
                </c:pt>
                <c:pt idx="8">
                  <c:v>130</c:v>
                </c:pt>
              </c:numCache>
            </c:numRef>
          </c:xVal>
          <c:yVal>
            <c:numRef>
              <c:f>data!$BD$20:$BD$28</c:f>
              <c:numCache>
                <c:formatCode>General</c:formatCode>
                <c:ptCount val="9"/>
                <c:pt idx="0">
                  <c:v>0.99992442131042436</c:v>
                </c:pt>
                <c:pt idx="1">
                  <c:v>0.99992215633392301</c:v>
                </c:pt>
                <c:pt idx="2">
                  <c:v>0.99994266033172574</c:v>
                </c:pt>
                <c:pt idx="3">
                  <c:v>0.99994200468063343</c:v>
                </c:pt>
                <c:pt idx="4">
                  <c:v>0.99993536869684796</c:v>
                </c:pt>
                <c:pt idx="5">
                  <c:v>0.99995670715967799</c:v>
                </c:pt>
                <c:pt idx="6">
                  <c:v>0.99993954102198224</c:v>
                </c:pt>
                <c:pt idx="7">
                  <c:v>0.99993117650349905</c:v>
                </c:pt>
                <c:pt idx="8">
                  <c:v>0.99994176626205444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F8-4C9D-A1AE-8BCBA546E843}"/>
            </c:ext>
          </c:extLst>
        </c:ser>
        <c:ser>
          <c:idx val="1"/>
          <c:order val="1"/>
          <c:tx>
            <c:strRef>
              <c:f>data!$BJ$4</c:f>
              <c:strCache>
                <c:ptCount val="1"/>
                <c:pt idx="0">
                  <c:v>P110M  i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data!$AY$20:$AY$28</c:f>
              <c:numCache>
                <c:formatCode>General</c:formatCode>
                <c:ptCount val="9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  <c:pt idx="3">
                  <c:v>105</c:v>
                </c:pt>
                <c:pt idx="4">
                  <c:v>110</c:v>
                </c:pt>
                <c:pt idx="5">
                  <c:v>115</c:v>
                </c:pt>
                <c:pt idx="6">
                  <c:v>120</c:v>
                </c:pt>
                <c:pt idx="7">
                  <c:v>125</c:v>
                </c:pt>
                <c:pt idx="8">
                  <c:v>130</c:v>
                </c:pt>
              </c:numCache>
            </c:numRef>
          </c:xVal>
          <c:yVal>
            <c:numRef>
              <c:f>data!$BJ$20:$BJ$28</c:f>
              <c:numCache>
                <c:formatCode>General</c:formatCode>
                <c:ptCount val="9"/>
                <c:pt idx="0">
                  <c:v>0.98666666666666669</c:v>
                </c:pt>
                <c:pt idx="1">
                  <c:v>0.98699999999999999</c:v>
                </c:pt>
                <c:pt idx="2">
                  <c:v>0.98733333333333329</c:v>
                </c:pt>
                <c:pt idx="3">
                  <c:v>0.98933333333333329</c:v>
                </c:pt>
                <c:pt idx="4">
                  <c:v>0.99099999999999999</c:v>
                </c:pt>
                <c:pt idx="5">
                  <c:v>0.9903333333333334</c:v>
                </c:pt>
                <c:pt idx="6">
                  <c:v>0.99199999999999999</c:v>
                </c:pt>
                <c:pt idx="7">
                  <c:v>0.99099999999999999</c:v>
                </c:pt>
                <c:pt idx="8">
                  <c:v>0.9946666666666667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DF8-4C9D-A1AE-8BCBA546E8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722031"/>
        <c:axId val="124705711"/>
      </c:scatterChart>
      <c:valAx>
        <c:axId val="124722031"/>
        <c:scaling>
          <c:orientation val="minMax"/>
          <c:max val="130.5"/>
          <c:min val="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Line Voltage [Vln]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05711"/>
        <c:crosses val="autoZero"/>
        <c:crossBetween val="midCat"/>
      </c:valAx>
      <c:valAx>
        <c:axId val="124705711"/>
        <c:scaling>
          <c:orientation val="minMax"/>
          <c:max val="1.02"/>
          <c:min val="0.9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Measured Current </a:t>
                </a:r>
                <a:r>
                  <a:rPr lang="en-CA" baseline="0"/>
                  <a:t> [Arms]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22031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266700</xdr:colOff>
      <xdr:row>44</xdr:row>
      <xdr:rowOff>133945</xdr:rowOff>
    </xdr:from>
    <xdr:to>
      <xdr:col>51</xdr:col>
      <xdr:colOff>732462</xdr:colOff>
      <xdr:row>66</xdr:row>
      <xdr:rowOff>136295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BFF8D5-A6E7-6772-F87B-39522017AD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22</xdr:col>
      <xdr:colOff>266700</xdr:colOff>
      <xdr:row>115</xdr:row>
      <xdr:rowOff>18532</xdr:rowOff>
    </xdr:from>
    <xdr:to>
      <xdr:col>51</xdr:col>
      <xdr:colOff>803491</xdr:colOff>
      <xdr:row>137</xdr:row>
      <xdr:rowOff>20401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C711BB9C-1CE8-489F-9A16-633A3C20AE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22</xdr:col>
      <xdr:colOff>266700</xdr:colOff>
      <xdr:row>68</xdr:row>
      <xdr:rowOff>12642</xdr:rowOff>
    </xdr:from>
    <xdr:to>
      <xdr:col>51</xdr:col>
      <xdr:colOff>749607</xdr:colOff>
      <xdr:row>90</xdr:row>
      <xdr:rowOff>18802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7189A608-E731-4358-905C-85D6A2A072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22</xdr:col>
      <xdr:colOff>266700</xdr:colOff>
      <xdr:row>138</xdr:row>
      <xdr:rowOff>91737</xdr:rowOff>
    </xdr:from>
    <xdr:to>
      <xdr:col>51</xdr:col>
      <xdr:colOff>827637</xdr:colOff>
      <xdr:row>160</xdr:row>
      <xdr:rowOff>54739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84A6AFD0-0734-4F67-81C4-CD148BACC8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52</xdr:col>
      <xdr:colOff>135430</xdr:colOff>
      <xdr:row>58</xdr:row>
      <xdr:rowOff>58015</xdr:rowOff>
    </xdr:from>
    <xdr:to>
      <xdr:col>59</xdr:col>
      <xdr:colOff>264699</xdr:colOff>
      <xdr:row>80</xdr:row>
      <xdr:rowOff>60365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BE0F2FCB-32AA-4563-B229-C790B2E004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51</xdr:col>
      <xdr:colOff>821326</xdr:colOff>
      <xdr:row>91</xdr:row>
      <xdr:rowOff>21228</xdr:rowOff>
    </xdr:from>
    <xdr:to>
      <xdr:col>59</xdr:col>
      <xdr:colOff>135800</xdr:colOff>
      <xdr:row>113</xdr:row>
      <xdr:rowOff>15477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16A9E02-593A-4C2D-A61B-140F1256F3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51</xdr:col>
      <xdr:colOff>800100</xdr:colOff>
      <xdr:row>139</xdr:row>
      <xdr:rowOff>76200</xdr:rowOff>
    </xdr:from>
    <xdr:to>
      <xdr:col>59</xdr:col>
      <xdr:colOff>136814</xdr:colOff>
      <xdr:row>161</xdr:row>
      <xdr:rowOff>54442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40B32A7-F92B-4830-A879-5BFB364C9E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22</xdr:col>
      <xdr:colOff>266700</xdr:colOff>
      <xdr:row>91</xdr:row>
      <xdr:rowOff>34636</xdr:rowOff>
    </xdr:from>
    <xdr:to>
      <xdr:col>51</xdr:col>
      <xdr:colOff>807301</xdr:colOff>
      <xdr:row>113</xdr:row>
      <xdr:rowOff>19360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42B67006-1CD9-4B56-92E4-49B864D7D4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51</xdr:col>
      <xdr:colOff>727364</xdr:colOff>
      <xdr:row>115</xdr:row>
      <xdr:rowOff>76200</xdr:rowOff>
    </xdr:from>
    <xdr:to>
      <xdr:col>59</xdr:col>
      <xdr:colOff>58637</xdr:colOff>
      <xdr:row>137</xdr:row>
      <xdr:rowOff>55209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529D1DC8-BAE3-4378-9D4E-FA5864929F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59</xdr:col>
      <xdr:colOff>636790</xdr:colOff>
      <xdr:row>58</xdr:row>
      <xdr:rowOff>15933</xdr:rowOff>
    </xdr:from>
    <xdr:to>
      <xdr:col>66</xdr:col>
      <xdr:colOff>783204</xdr:colOff>
      <xdr:row>80</xdr:row>
      <xdr:rowOff>16378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51FD729C-0D3A-42AB-A9C2-6F6AFF0329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59</xdr:col>
      <xdr:colOff>507943</xdr:colOff>
      <xdr:row>139</xdr:row>
      <xdr:rowOff>22167</xdr:rowOff>
    </xdr:from>
    <xdr:to>
      <xdr:col>66</xdr:col>
      <xdr:colOff>627687</xdr:colOff>
      <xdr:row>161</xdr:row>
      <xdr:rowOff>37852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7C85B8FE-39F3-4F9C-9B64-009E906AB5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59</xdr:col>
      <xdr:colOff>574964</xdr:colOff>
      <xdr:row>115</xdr:row>
      <xdr:rowOff>76199</xdr:rowOff>
    </xdr:from>
    <xdr:to>
      <xdr:col>66</xdr:col>
      <xdr:colOff>708043</xdr:colOff>
      <xdr:row>137</xdr:row>
      <xdr:rowOff>95694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6AA2F37C-7F09-4D36-B795-7065529DA3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59</xdr:col>
      <xdr:colOff>474172</xdr:colOff>
      <xdr:row>91</xdr:row>
      <xdr:rowOff>58016</xdr:rowOff>
    </xdr:from>
    <xdr:to>
      <xdr:col>66</xdr:col>
      <xdr:colOff>611061</xdr:colOff>
      <xdr:row>113</xdr:row>
      <xdr:rowOff>60366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BCD7564-2386-4F50-BCD2-8F85572FFB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67</xdr:col>
      <xdr:colOff>510540</xdr:colOff>
      <xdr:row>58</xdr:row>
      <xdr:rowOff>76200</xdr:rowOff>
    </xdr:from>
    <xdr:to>
      <xdr:col>77</xdr:col>
      <xdr:colOff>152129</xdr:colOff>
      <xdr:row>80</xdr:row>
      <xdr:rowOff>95695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AC0EBDE8-BE6D-4F89-91F7-CDBB0CA6C8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52</xdr:col>
      <xdr:colOff>292158</xdr:colOff>
      <xdr:row>44</xdr:row>
      <xdr:rowOff>58016</xdr:rowOff>
    </xdr:from>
    <xdr:to>
      <xdr:col>64</xdr:col>
      <xdr:colOff>574963</xdr:colOff>
      <xdr:row>55</xdr:row>
      <xdr:rowOff>34636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9C8341C3-FD7E-6783-D658-C6C8FA86CFC8}"/>
            </a:ext>
          </a:extLst>
        </xdr:cNvPr>
        <xdr:cNvSpPr txBox="1"/>
      </xdr:nvSpPr>
      <xdr:spPr>
        <a:xfrm>
          <a:off x="20637558" y="8440016"/>
          <a:ext cx="10798405" cy="20721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/>
            <a:t>5/4/2026</a:t>
          </a:r>
        </a:p>
        <a:p>
          <a:r>
            <a:rPr lang="en-CA" sz="1100"/>
            <a:t>&gt;</a:t>
          </a:r>
          <a:r>
            <a:rPr lang="en-CA" sz="1100" baseline="0"/>
            <a:t> Testing on </a:t>
          </a:r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Firmware: 1.3.0, Hardware: 1.0</a:t>
          </a: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&gt; Current</a:t>
          </a:r>
          <a:r>
            <a:rPr lang="en-CA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error is terrible but kW and Vac look reasonable </a:t>
          </a:r>
        </a:p>
        <a:p>
          <a:r>
            <a:rPr lang="en-CA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&gt; I did not look at energy accuracy. It's </a:t>
          </a:r>
          <a:r>
            <a:rPr lang="en-CA" sz="1100" b="0" i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presumably</a:t>
          </a:r>
          <a:r>
            <a:rPr lang="en-CA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derived from the power readings so should be similarly accurate.</a:t>
          </a:r>
        </a:p>
        <a:p>
          <a:endParaRPr lang="en-CA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CA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Summary - Don't trust the current reading from this device.</a:t>
          </a:r>
        </a:p>
        <a:p>
          <a:r>
            <a:rPr lang="en-CA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&gt; Since the device does not report power factor you can't try to derive current from the other measurements.</a:t>
          </a:r>
          <a:endParaRPr lang="en-CA" sz="1100"/>
        </a:p>
      </xdr:txBody>
    </xdr:sp>
    <xdr:clientData/>
  </xdr:twoCellAnchor>
  <xdr:twoCellAnchor>
    <xdr:from>
      <xdr:col>6</xdr:col>
      <xdr:colOff>471401</xdr:colOff>
      <xdr:row>18</xdr:row>
      <xdr:rowOff>44162</xdr:rowOff>
    </xdr:from>
    <xdr:to>
      <xdr:col>12</xdr:col>
      <xdr:colOff>192405</xdr:colOff>
      <xdr:row>25</xdr:row>
      <xdr:rowOff>103910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426502C3-20F0-F74A-7DFC-F0E437DDD496}"/>
            </a:ext>
          </a:extLst>
        </xdr:cNvPr>
        <xdr:cNvSpPr txBox="1"/>
      </xdr:nvSpPr>
      <xdr:spPr>
        <a:xfrm>
          <a:off x="4558492" y="3161435"/>
          <a:ext cx="3357822" cy="127202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CA" sz="3600" b="1">
              <a:solidFill>
                <a:srgbClr val="FF0000"/>
              </a:solidFill>
            </a:rPr>
            <a:t>RAW</a:t>
          </a:r>
          <a:r>
            <a:rPr lang="en-CA" sz="3600" b="1" baseline="0">
              <a:solidFill>
                <a:srgbClr val="FF0000"/>
              </a:solidFill>
            </a:rPr>
            <a:t> DATA</a:t>
          </a:r>
          <a:endParaRPr lang="en-CA" sz="3600" b="1">
            <a:solidFill>
              <a:srgbClr val="FF0000"/>
            </a:solidFill>
          </a:endParaRPr>
        </a:p>
      </xdr:txBody>
    </xdr:sp>
    <xdr:clientData/>
  </xdr:twoCellAnchor>
  <xdr:twoCellAnchor>
    <xdr:from>
      <xdr:col>55</xdr:col>
      <xdr:colOff>713854</xdr:colOff>
      <xdr:row>7</xdr:row>
      <xdr:rowOff>40349</xdr:rowOff>
    </xdr:from>
    <xdr:to>
      <xdr:col>60</xdr:col>
      <xdr:colOff>277091</xdr:colOff>
      <xdr:row>14</xdr:row>
      <xdr:rowOff>90572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8D056DD-9972-4291-9DDB-FF38D3C3348D}"/>
            </a:ext>
          </a:extLst>
        </xdr:cNvPr>
        <xdr:cNvSpPr txBox="1"/>
      </xdr:nvSpPr>
      <xdr:spPr>
        <a:xfrm>
          <a:off x="23660445" y="1252622"/>
          <a:ext cx="3979373" cy="126249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CA" sz="3600" b="1">
              <a:solidFill>
                <a:srgbClr val="FF0000"/>
              </a:solidFill>
            </a:rPr>
            <a:t>AVERAGED</a:t>
          </a:r>
          <a:r>
            <a:rPr lang="en-CA" sz="3600" b="1" baseline="0">
              <a:solidFill>
                <a:srgbClr val="FF0000"/>
              </a:solidFill>
            </a:rPr>
            <a:t> DATA</a:t>
          </a:r>
          <a:endParaRPr lang="en-CA" sz="3600" b="1">
            <a:solidFill>
              <a:srgbClr val="FF0000"/>
            </a:solidFill>
          </a:endParaRPr>
        </a:p>
      </xdr:txBody>
    </xdr:sp>
    <xdr:clientData/>
  </xdr:twoCellAnchor>
  <xdr:twoCellAnchor>
    <xdr:from>
      <xdr:col>12</xdr:col>
      <xdr:colOff>192405</xdr:colOff>
      <xdr:row>10</xdr:row>
      <xdr:rowOff>153957</xdr:rowOff>
    </xdr:from>
    <xdr:to>
      <xdr:col>55</xdr:col>
      <xdr:colOff>711949</xdr:colOff>
      <xdr:row>21</xdr:row>
      <xdr:rowOff>160627</xdr:rowOff>
    </xdr:to>
    <xdr:cxnSp macro="">
      <xdr:nvCxnSpPr>
        <xdr:cNvPr id="33" name="Connector: Curved 32">
          <a:extLst>
            <a:ext uri="{FF2B5EF4-FFF2-40B4-BE49-F238E27FC236}">
              <a16:creationId xmlns:a16="http://schemas.microsoft.com/office/drawing/2014/main" id="{C291A274-DA4C-E08A-A4AF-FFE583B967DA}"/>
            </a:ext>
          </a:extLst>
        </xdr:cNvPr>
        <xdr:cNvCxnSpPr>
          <a:stCxn id="30" idx="3"/>
          <a:endCxn id="31" idx="1"/>
        </xdr:cNvCxnSpPr>
      </xdr:nvCxnSpPr>
      <xdr:spPr>
        <a:xfrm flipV="1">
          <a:off x="7916314" y="1885775"/>
          <a:ext cx="15932726" cy="1911670"/>
        </a:xfrm>
        <a:prstGeom prst="curvedConnector3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E7DCA-AA41-4F85-A123-130B9571D4DD}">
  <dimension ref="A1:CT232"/>
  <sheetViews>
    <sheetView tabSelected="1" zoomScale="40" zoomScaleNormal="40" workbookViewId="0">
      <selection activeCell="M51" sqref="M51"/>
    </sheetView>
  </sheetViews>
  <sheetFormatPr defaultRowHeight="14.4" x14ac:dyDescent="0.3"/>
  <cols>
    <col min="1" max="1" width="15.21875" bestFit="1" customWidth="1"/>
    <col min="25" max="46" width="12.77734375" hidden="1" customWidth="1"/>
    <col min="47" max="47" width="12.77734375" customWidth="1"/>
    <col min="48" max="48" width="15.5546875" bestFit="1" customWidth="1"/>
    <col min="49" max="69" width="12.77734375" customWidth="1"/>
    <col min="72" max="72" width="14.6640625" bestFit="1" customWidth="1"/>
  </cols>
  <sheetData>
    <row r="1" spans="1:72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11</v>
      </c>
      <c r="H1" t="s">
        <v>20</v>
      </c>
      <c r="I1" t="s">
        <v>21</v>
      </c>
      <c r="J1" t="s">
        <v>22</v>
      </c>
      <c r="K1" t="s">
        <v>23</v>
      </c>
      <c r="L1" t="s">
        <v>24</v>
      </c>
      <c r="M1" t="s">
        <v>25</v>
      </c>
      <c r="N1" t="s">
        <v>26</v>
      </c>
      <c r="O1" t="s">
        <v>27</v>
      </c>
      <c r="P1" t="s">
        <v>28</v>
      </c>
      <c r="Q1" t="s">
        <v>6</v>
      </c>
      <c r="R1" t="s">
        <v>7</v>
      </c>
      <c r="S1" t="s">
        <v>8</v>
      </c>
      <c r="T1" t="s">
        <v>12</v>
      </c>
      <c r="U1" t="s">
        <v>13</v>
      </c>
      <c r="V1" t="s">
        <v>14</v>
      </c>
    </row>
    <row r="2" spans="1:72" x14ac:dyDescent="0.3">
      <c r="A2" t="s">
        <v>9</v>
      </c>
      <c r="B2">
        <v>1</v>
      </c>
      <c r="C2">
        <v>1</v>
      </c>
      <c r="D2">
        <v>120</v>
      </c>
      <c r="E2">
        <v>0.01</v>
      </c>
      <c r="F2">
        <v>0.999</v>
      </c>
      <c r="G2">
        <v>60</v>
      </c>
      <c r="H2">
        <v>120.004348754882</v>
      </c>
      <c r="I2">
        <v>1.00047085434198E-2</v>
      </c>
      <c r="J2">
        <v>99.898773193359304</v>
      </c>
      <c r="K2">
        <v>1.19939330033957E-3</v>
      </c>
      <c r="L2" s="1">
        <v>-5.3538762585958398E-5</v>
      </c>
      <c r="M2">
        <v>1.2006085598841301E-3</v>
      </c>
      <c r="N2">
        <v>120.229</v>
      </c>
      <c r="O2">
        <v>0.11700000000000001</v>
      </c>
      <c r="P2">
        <v>1.4339999999999999E-3</v>
      </c>
      <c r="Q2">
        <v>0.22465099999999999</v>
      </c>
      <c r="R2">
        <v>0.10699500000000001</v>
      </c>
      <c r="S2">
        <v>2.3499999999999999E-4</v>
      </c>
      <c r="T2">
        <v>0.18720000000000001</v>
      </c>
      <c r="U2">
        <v>1069.4494</v>
      </c>
      <c r="V2">
        <v>19.560400000000001</v>
      </c>
    </row>
    <row r="3" spans="1:72" x14ac:dyDescent="0.3">
      <c r="A3" t="s">
        <v>9</v>
      </c>
      <c r="B3">
        <v>1</v>
      </c>
      <c r="C3">
        <v>2</v>
      </c>
      <c r="D3">
        <v>120</v>
      </c>
      <c r="E3">
        <v>0.01</v>
      </c>
      <c r="F3">
        <v>0.999</v>
      </c>
      <c r="G3">
        <v>60</v>
      </c>
      <c r="H3">
        <v>120.002326965332</v>
      </c>
      <c r="I3">
        <v>1.0004514828324301E-2</v>
      </c>
      <c r="J3">
        <v>99.898376464843693</v>
      </c>
      <c r="K3">
        <v>1.1993449879810201E-3</v>
      </c>
      <c r="L3" s="1">
        <v>-5.3674368245992803E-5</v>
      </c>
      <c r="M3">
        <v>1.2005650205537601E-3</v>
      </c>
      <c r="N3">
        <v>120.236</v>
      </c>
      <c r="O3">
        <v>0.109</v>
      </c>
      <c r="P3">
        <v>1.1439999999999901E-3</v>
      </c>
      <c r="Q3">
        <v>0.23367299999999999</v>
      </c>
      <c r="R3">
        <v>9.8995E-2</v>
      </c>
      <c r="S3" s="1">
        <v>-5.5000000000000002E-5</v>
      </c>
      <c r="T3">
        <v>0.19470000000000001</v>
      </c>
      <c r="U3">
        <v>989.50810000000001</v>
      </c>
      <c r="V3">
        <v>-4.6146000000000003</v>
      </c>
      <c r="Y3" s="3" t="s">
        <v>18</v>
      </c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2"/>
      <c r="AV3" s="3" t="s">
        <v>19</v>
      </c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</row>
    <row r="4" spans="1:72" x14ac:dyDescent="0.3">
      <c r="A4" t="s">
        <v>9</v>
      </c>
      <c r="B4">
        <v>1</v>
      </c>
      <c r="C4">
        <v>3</v>
      </c>
      <c r="D4">
        <v>120</v>
      </c>
      <c r="E4">
        <v>0.01</v>
      </c>
      <c r="F4">
        <v>0.999</v>
      </c>
      <c r="G4">
        <v>60</v>
      </c>
      <c r="H4">
        <v>120.00253295898401</v>
      </c>
      <c r="I4">
        <v>1.00058699026703E-2</v>
      </c>
      <c r="J4">
        <v>99.896690368652301</v>
      </c>
      <c r="K4">
        <v>1.19948922656476E-3</v>
      </c>
      <c r="L4" s="1">
        <v>-5.4111802455736297E-5</v>
      </c>
      <c r="M4">
        <v>1.2007296318188301E-3</v>
      </c>
      <c r="N4">
        <v>120.227</v>
      </c>
      <c r="O4">
        <v>0.104</v>
      </c>
      <c r="P4">
        <v>1.356E-3</v>
      </c>
      <c r="Q4">
        <v>0.224467</v>
      </c>
      <c r="R4">
        <v>9.3993999999999994E-2</v>
      </c>
      <c r="S4">
        <v>1.5699999999999999E-4</v>
      </c>
      <c r="T4">
        <v>0.18709999999999999</v>
      </c>
      <c r="U4">
        <v>939.38990000000001</v>
      </c>
      <c r="V4">
        <v>13.0481</v>
      </c>
      <c r="Y4" t="str" cm="1">
        <f t="array" ref="Y4:AT4">A1:V1</f>
        <v>sweep</v>
      </c>
      <c r="Z4" t="str">
        <v>point</v>
      </c>
      <c r="AA4" t="str">
        <v>sample</v>
      </c>
      <c r="AB4" t="str">
        <v>source_vln</v>
      </c>
      <c r="AC4" t="str">
        <v>source_i</v>
      </c>
      <c r="AD4" t="str">
        <v>source_pf</v>
      </c>
      <c r="AE4" t="str">
        <v>source_freq</v>
      </c>
      <c r="AF4" t="str">
        <v>Reference vln</v>
      </c>
      <c r="AG4" t="str">
        <v>Reference i</v>
      </c>
      <c r="AH4" t="str">
        <v>Reference pf</v>
      </c>
      <c r="AI4" t="str">
        <v>Reference kW</v>
      </c>
      <c r="AJ4" t="str">
        <v>Reference kVAR</v>
      </c>
      <c r="AK4" t="str">
        <v>Reference kVA</v>
      </c>
      <c r="AL4" t="str">
        <v>P110M  vln</v>
      </c>
      <c r="AM4" t="str">
        <v>P110M  i</v>
      </c>
      <c r="AN4" t="str">
        <v>P110M  kW</v>
      </c>
      <c r="AO4" t="str">
        <v>err_vln</v>
      </c>
      <c r="AP4" t="str">
        <v>err_i</v>
      </c>
      <c r="AQ4" t="str">
        <v>err_kW</v>
      </c>
      <c r="AR4" t="str">
        <v>Voltage Error</v>
      </c>
      <c r="AS4" t="str">
        <v>Current Error</v>
      </c>
      <c r="AT4" t="str">
        <v>Real Power Error</v>
      </c>
      <c r="AV4" t="str" cm="1">
        <f t="array" ref="AV4:BQ4">_xlfn.ANCHORARRAY(Y4)</f>
        <v>sweep</v>
      </c>
      <c r="AW4" t="str">
        <v>point</v>
      </c>
      <c r="AX4" t="str">
        <v>sample</v>
      </c>
      <c r="AY4" t="str">
        <v>source_vln</v>
      </c>
      <c r="AZ4" t="str">
        <v>source_i</v>
      </c>
      <c r="BA4" t="str">
        <v>source_pf</v>
      </c>
      <c r="BB4" t="str">
        <v>source_freq</v>
      </c>
      <c r="BC4" t="str">
        <v>Reference vln</v>
      </c>
      <c r="BD4" t="str">
        <v>Reference i</v>
      </c>
      <c r="BE4" t="str">
        <v>Reference pf</v>
      </c>
      <c r="BF4" t="str">
        <v>Reference kW</v>
      </c>
      <c r="BG4" t="str">
        <v>Reference kVAR</v>
      </c>
      <c r="BH4" t="str">
        <v>Reference kVA</v>
      </c>
      <c r="BI4" t="str">
        <v>P110M  vln</v>
      </c>
      <c r="BJ4" t="str">
        <v>P110M  i</v>
      </c>
      <c r="BK4" t="str">
        <v>P110M  kW</v>
      </c>
      <c r="BL4" t="str">
        <v>err_vln</v>
      </c>
      <c r="BM4" t="str">
        <v>err_i</v>
      </c>
      <c r="BN4" t="str">
        <v>err_kW</v>
      </c>
      <c r="BO4" t="str">
        <v>Voltage Error</v>
      </c>
      <c r="BP4" t="str">
        <v>Current Error</v>
      </c>
      <c r="BQ4" t="str">
        <v>Real Power Error</v>
      </c>
    </row>
    <row r="5" spans="1:72" x14ac:dyDescent="0.3">
      <c r="A5" t="s">
        <v>9</v>
      </c>
      <c r="B5">
        <v>2</v>
      </c>
      <c r="C5">
        <v>1</v>
      </c>
      <c r="D5">
        <v>120</v>
      </c>
      <c r="E5">
        <v>1.6899999999999998E-2</v>
      </c>
      <c r="F5">
        <v>0.999</v>
      </c>
      <c r="G5">
        <v>60</v>
      </c>
      <c r="H5">
        <v>120.00192260742099</v>
      </c>
      <c r="I5">
        <v>1.6901161521673199E-2</v>
      </c>
      <c r="J5">
        <v>99.899246215820298</v>
      </c>
      <c r="K5">
        <v>2.0261283498257399E-3</v>
      </c>
      <c r="L5" s="1">
        <v>-9.0735142293851796E-5</v>
      </c>
      <c r="M5">
        <v>2.0281719043850899E-3</v>
      </c>
      <c r="N5">
        <v>120.238</v>
      </c>
      <c r="O5">
        <v>0.111</v>
      </c>
      <c r="P5">
        <v>1.3730000000000001E-3</v>
      </c>
      <c r="Q5">
        <v>0.23607700000000001</v>
      </c>
      <c r="R5">
        <v>9.4099000000000002E-2</v>
      </c>
      <c r="S5">
        <v>-6.5300000000000004E-4</v>
      </c>
      <c r="T5">
        <v>0.19670000000000001</v>
      </c>
      <c r="U5">
        <v>556.75959999999998</v>
      </c>
      <c r="V5">
        <v>-32.235300000000002</v>
      </c>
      <c r="Y5" t="str">
        <f>IF($C2=1, A2, 0)</f>
        <v>current_sweep</v>
      </c>
      <c r="Z5">
        <f>IF($C2=1, B2, 0)</f>
        <v>1</v>
      </c>
      <c r="AA5">
        <f>IF($C2=1, 1, 0)</f>
        <v>1</v>
      </c>
      <c r="AB5">
        <f>IF($C2=1, AVERAGE(D2:D4), 0)</f>
        <v>120</v>
      </c>
      <c r="AC5">
        <f t="shared" ref="AC5:AT5" si="0">IF($C2=1, AVERAGE(E2:E4), 0)</f>
        <v>0.01</v>
      </c>
      <c r="AD5">
        <f t="shared" si="0"/>
        <v>0.999</v>
      </c>
      <c r="AE5">
        <f t="shared" si="0"/>
        <v>60</v>
      </c>
      <c r="AF5">
        <f t="shared" si="0"/>
        <v>120.00306955973265</v>
      </c>
      <c r="AG5">
        <f t="shared" si="0"/>
        <v>1.0005031091471467E-2</v>
      </c>
      <c r="AH5">
        <f t="shared" si="0"/>
        <v>99.897946675618428</v>
      </c>
      <c r="AI5">
        <f t="shared" si="0"/>
        <v>1.1994091716284502E-3</v>
      </c>
      <c r="AJ5">
        <f t="shared" si="0"/>
        <v>-5.3774977762562495E-5</v>
      </c>
      <c r="AK5">
        <f t="shared" si="0"/>
        <v>1.2006344040855733E-3</v>
      </c>
      <c r="AL5">
        <f t="shared" si="0"/>
        <v>120.23066666666666</v>
      </c>
      <c r="AM5">
        <f t="shared" si="0"/>
        <v>0.11</v>
      </c>
      <c r="AN5">
        <f t="shared" si="0"/>
        <v>1.3113333333333299E-3</v>
      </c>
      <c r="AO5">
        <f t="shared" si="0"/>
        <v>0.22759699999999997</v>
      </c>
      <c r="AP5">
        <f t="shared" si="0"/>
        <v>9.9994666666666676E-2</v>
      </c>
      <c r="AQ5">
        <f t="shared" si="0"/>
        <v>1.1233333333333332E-4</v>
      </c>
      <c r="AR5">
        <f t="shared" si="0"/>
        <v>0.18966666666666665</v>
      </c>
      <c r="AS5">
        <f t="shared" si="0"/>
        <v>999.44913333333341</v>
      </c>
      <c r="AT5">
        <f t="shared" si="0"/>
        <v>9.3313000000000006</v>
      </c>
      <c r="AV5" s="4" t="str" cm="1">
        <f t="array" ref="AV5:AV58">_xlfn._xlws.FILTER(Y5:Y166,Y5:Y166&lt;&gt;0)</f>
        <v>current_sweep</v>
      </c>
      <c r="AW5" s="4" cm="1">
        <f t="array" ref="AW5:AW58">_xlfn._xlws.FILTER(Z5:Z166,Z5:Z166&lt;&gt;0)</f>
        <v>1</v>
      </c>
      <c r="AX5" s="4" cm="1">
        <f t="array" ref="AX5:AX58">_xlfn._xlws.FILTER(AA5:AA166,AA5:AA166&lt;&gt;0)</f>
        <v>1</v>
      </c>
      <c r="AY5" s="4" cm="1">
        <f t="array" ref="AY5:AY58">_xlfn._xlws.FILTER(AB5:AB166,AB5:AB166&lt;&gt;0)</f>
        <v>120</v>
      </c>
      <c r="AZ5" s="4" cm="1">
        <f t="array" ref="AZ5:AZ58">_xlfn._xlws.FILTER(AC5:AC166,AC5:AC166&lt;&gt;0)</f>
        <v>0.01</v>
      </c>
      <c r="BA5" s="4" cm="1">
        <f t="array" ref="BA5:BA58">_xlfn._xlws.FILTER(AD5:AD166,AD5:AD166&lt;&gt;0)</f>
        <v>0.999</v>
      </c>
      <c r="BB5" s="4" cm="1">
        <f t="array" ref="BB5:BB58">_xlfn._xlws.FILTER(AE5:AE166,AE5:AE166&lt;&gt;0)</f>
        <v>60</v>
      </c>
      <c r="BC5" s="4" cm="1">
        <f t="array" ref="BC5:BC58">_xlfn._xlws.FILTER(AF5:AF166,AF5:AF166&lt;&gt;0)</f>
        <v>120.00306955973265</v>
      </c>
      <c r="BD5" s="4" cm="1">
        <f t="array" ref="BD5:BD58">_xlfn._xlws.FILTER(AG5:AG166,AG5:AG166&lt;&gt;0)</f>
        <v>1.0005031091471467E-2</v>
      </c>
      <c r="BE5" s="4" cm="1">
        <f t="array" ref="BE5:BE58">_xlfn._xlws.FILTER(AH5:AH166,AH5:AH166&lt;&gt;0)</f>
        <v>99.897946675618428</v>
      </c>
      <c r="BF5" s="4" cm="1">
        <f t="array" ref="BF5:BF58">_xlfn._xlws.FILTER(AI5:AI166,AI5:AI166&lt;&gt;0)</f>
        <v>1.1994091716284502E-3</v>
      </c>
      <c r="BG5" s="4" cm="1">
        <f t="array" ref="BG5:BG58">_xlfn._xlws.FILTER(AJ5:AJ166,AJ5:AJ166&lt;&gt;0)</f>
        <v>-5.3774977762562495E-5</v>
      </c>
      <c r="BH5" s="4" cm="1">
        <f t="array" ref="BH5:BH58">_xlfn._xlws.FILTER(AK5:AK166,AK5:AK166&lt;&gt;0)</f>
        <v>1.2006344040855733E-3</v>
      </c>
      <c r="BI5" s="4" cm="1">
        <f t="array" ref="BI5:BI58">_xlfn._xlws.FILTER(AL5:AL166,AL5:AL166&lt;&gt;0)</f>
        <v>120.23066666666666</v>
      </c>
      <c r="BJ5" s="4" cm="1">
        <f t="array" ref="BJ5:BJ58">_xlfn._xlws.FILTER(AM5:AM166,AM5:AM166&lt;&gt;0)</f>
        <v>0.11</v>
      </c>
      <c r="BK5" s="4" cm="1">
        <f t="array" ref="BK5:BK58">_xlfn._xlws.FILTER(AN5:AN166,AN5:AN166&lt;&gt;0)</f>
        <v>1.3113333333333299E-3</v>
      </c>
      <c r="BL5" s="4" cm="1">
        <f t="array" ref="BL5:BL58">_xlfn._xlws.FILTER(AO5:AO166,AO5:AO166&lt;&gt;0)</f>
        <v>0.22759699999999997</v>
      </c>
      <c r="BM5" s="4" cm="1">
        <f t="array" ref="BM5:BM58">_xlfn._xlws.FILTER(AP5:AP166,AP5:AP166&lt;&gt;0)</f>
        <v>9.9994666666666676E-2</v>
      </c>
      <c r="BN5" s="4" cm="1">
        <f t="array" ref="BN5:BN58">_xlfn._xlws.FILTER(AQ5:AQ166,AQ5:AQ166&lt;&gt;0)</f>
        <v>1.1233333333333332E-4</v>
      </c>
      <c r="BO5" s="4" cm="1">
        <f t="array" ref="BO5:BO58">_xlfn._xlws.FILTER(AR5:AR166,AR5:AR166&lt;&gt;0)</f>
        <v>0.18966666666666665</v>
      </c>
      <c r="BP5" s="4" cm="1">
        <f t="array" ref="BP5:BP58">_xlfn._xlws.FILTER(AS5:AS166,AS5:AS166&lt;&gt;0)</f>
        <v>999.44913333333341</v>
      </c>
      <c r="BQ5" s="4" cm="1">
        <f t="array" ref="BQ5:BQ58">_xlfn._xlws.FILTER(AT5:AT166,AT5:AT166&lt;&gt;0)</f>
        <v>9.3313000000000006</v>
      </c>
      <c r="BT5" s="5"/>
    </row>
    <row r="6" spans="1:72" x14ac:dyDescent="0.3">
      <c r="A6" t="s">
        <v>9</v>
      </c>
      <c r="B6">
        <v>2</v>
      </c>
      <c r="C6">
        <v>2</v>
      </c>
      <c r="D6">
        <v>120</v>
      </c>
      <c r="E6">
        <v>1.6899999999999998E-2</v>
      </c>
      <c r="F6">
        <v>0.999</v>
      </c>
      <c r="G6">
        <v>60</v>
      </c>
      <c r="H6">
        <v>120.005088806152</v>
      </c>
      <c r="I6">
        <v>1.6904948279261499E-2</v>
      </c>
      <c r="J6">
        <v>99.899307250976506</v>
      </c>
      <c r="K6">
        <v>2.0266370847821201E-3</v>
      </c>
      <c r="L6" s="1">
        <v>-9.07582943909801E-5</v>
      </c>
      <c r="M6">
        <v>2.02867994084954E-3</v>
      </c>
      <c r="N6">
        <v>120.239</v>
      </c>
      <c r="O6">
        <v>0.105</v>
      </c>
      <c r="P6">
        <v>1.905E-3</v>
      </c>
      <c r="Q6">
        <v>0.23391100000000001</v>
      </c>
      <c r="R6">
        <v>8.8095000000000007E-2</v>
      </c>
      <c r="S6">
        <v>-1.22E-4</v>
      </c>
      <c r="T6">
        <v>0.19489999999999999</v>
      </c>
      <c r="U6">
        <v>521.11990000000003</v>
      </c>
      <c r="V6">
        <v>-6.0019</v>
      </c>
      <c r="Y6">
        <f t="shared" ref="Y6:Y69" si="1">IF($C3=1, A3, 0)</f>
        <v>0</v>
      </c>
      <c r="Z6">
        <f t="shared" ref="Z6:Z69" si="2">IF($C3=1, B3, 0)</f>
        <v>0</v>
      </c>
      <c r="AA6">
        <f t="shared" ref="AA6:AA69" si="3">IF($C3=1, 1, 0)</f>
        <v>0</v>
      </c>
      <c r="AB6">
        <f t="shared" ref="AB6:AB13" si="4">IF($C3=1, AVERAGE(D3:D5), 0)</f>
        <v>0</v>
      </c>
      <c r="AC6">
        <f t="shared" ref="AC6:AC13" si="5">IF($C3=1, AVERAGE(E3:E5), 0)</f>
        <v>0</v>
      </c>
      <c r="AD6">
        <f t="shared" ref="AD6:AD13" si="6">IF($C3=1, AVERAGE(F3:F5), 0)</f>
        <v>0</v>
      </c>
      <c r="AE6">
        <f t="shared" ref="AE6:AE13" si="7">IF($C3=1, AVERAGE(G3:G5), 0)</f>
        <v>0</v>
      </c>
      <c r="AF6">
        <f t="shared" ref="AF6:AF13" si="8">IF($C3=1, AVERAGE(H3:H5), 0)</f>
        <v>0</v>
      </c>
      <c r="AG6">
        <f t="shared" ref="AG6:AG13" si="9">IF($C3=1, AVERAGE(I3:I5), 0)</f>
        <v>0</v>
      </c>
      <c r="AH6">
        <f t="shared" ref="AH6:AH13" si="10">IF($C3=1, AVERAGE(J3:J5), 0)</f>
        <v>0</v>
      </c>
      <c r="AI6">
        <f t="shared" ref="AI6:AI13" si="11">IF($C3=1, AVERAGE(K3:K5), 0)</f>
        <v>0</v>
      </c>
      <c r="AJ6">
        <f t="shared" ref="AJ6:AJ13" si="12">IF($C3=1, AVERAGE(L3:L5), 0)</f>
        <v>0</v>
      </c>
      <c r="AK6">
        <f t="shared" ref="AK6:AK13" si="13">IF($C3=1, AVERAGE(M3:M5), 0)</f>
        <v>0</v>
      </c>
      <c r="AL6">
        <f t="shared" ref="AL6:AL13" si="14">IF($C3=1, AVERAGE(N3:N5), 0)</f>
        <v>0</v>
      </c>
      <c r="AM6">
        <f t="shared" ref="AM6:AM13" si="15">IF($C3=1, AVERAGE(O3:O5), 0)</f>
        <v>0</v>
      </c>
      <c r="AN6">
        <f t="shared" ref="AN6:AN13" si="16">IF($C3=1, AVERAGE(P3:P5), 0)</f>
        <v>0</v>
      </c>
      <c r="AO6">
        <f t="shared" ref="AO6:AO13" si="17">IF($C3=1, AVERAGE(Q3:Q5), 0)</f>
        <v>0</v>
      </c>
      <c r="AP6">
        <f t="shared" ref="AP6:AP13" si="18">IF($C3=1, AVERAGE(R3:R5), 0)</f>
        <v>0</v>
      </c>
      <c r="AQ6">
        <f t="shared" ref="AQ6:AQ13" si="19">IF($C3=1, AVERAGE(S3:S5), 0)</f>
        <v>0</v>
      </c>
      <c r="AR6">
        <f t="shared" ref="AR6:AR13" si="20">IF($C3=1, AVERAGE(T3:T5), 0)</f>
        <v>0</v>
      </c>
      <c r="AS6">
        <f t="shared" ref="AS6:AS13" si="21">IF($C3=1, AVERAGE(U3:U5), 0)</f>
        <v>0</v>
      </c>
      <c r="AT6">
        <f t="shared" ref="AT6:AT13" si="22">IF($C3=1, AVERAGE(V3:V5), 0)</f>
        <v>0</v>
      </c>
      <c r="AV6" s="4" t="str">
        <v>current_sweep</v>
      </c>
      <c r="AW6" s="4">
        <v>2</v>
      </c>
      <c r="AX6" s="4">
        <v>1</v>
      </c>
      <c r="AY6" s="4">
        <v>120</v>
      </c>
      <c r="AZ6" s="4">
        <v>1.6899999999999998E-2</v>
      </c>
      <c r="BA6" s="4">
        <v>0.999</v>
      </c>
      <c r="BB6" s="4">
        <v>60</v>
      </c>
      <c r="BC6" s="4">
        <v>120.00301361083933</v>
      </c>
      <c r="BD6" s="4">
        <v>1.6902760912974633E-2</v>
      </c>
      <c r="BE6" s="4">
        <v>99.899424235026004</v>
      </c>
      <c r="BF6" s="4">
        <v>2.0263421659668266E-3</v>
      </c>
      <c r="BG6" s="4">
        <v>-9.0675212656302962E-5</v>
      </c>
      <c r="BH6" s="4">
        <v>2.0283823056767365E-3</v>
      </c>
      <c r="BI6" s="4">
        <v>120.23700000000001</v>
      </c>
      <c r="BJ6" s="4">
        <v>0.11233333333333333</v>
      </c>
      <c r="BK6" s="4">
        <v>1.8853333333333333E-3</v>
      </c>
      <c r="BL6" s="4">
        <v>0.23398633333333332</v>
      </c>
      <c r="BM6" s="4">
        <v>9.5430666666666664E-2</v>
      </c>
      <c r="BN6" s="4">
        <v>-1.4100000000000004E-4</v>
      </c>
      <c r="BO6" s="4">
        <v>0.19496666666666665</v>
      </c>
      <c r="BP6" s="4">
        <v>564.58793333333335</v>
      </c>
      <c r="BQ6" s="4">
        <v>-6.9593999999999996</v>
      </c>
      <c r="BT6" s="5"/>
    </row>
    <row r="7" spans="1:72" x14ac:dyDescent="0.3">
      <c r="A7" t="s">
        <v>9</v>
      </c>
      <c r="B7">
        <v>2</v>
      </c>
      <c r="C7">
        <v>3</v>
      </c>
      <c r="D7">
        <v>120</v>
      </c>
      <c r="E7">
        <v>1.6899999999999998E-2</v>
      </c>
      <c r="F7">
        <v>0.999</v>
      </c>
      <c r="G7">
        <v>60</v>
      </c>
      <c r="H7">
        <v>120.002029418945</v>
      </c>
      <c r="I7">
        <v>1.69021729379892E-2</v>
      </c>
      <c r="J7">
        <v>99.899719238281193</v>
      </c>
      <c r="K7">
        <v>2.02626106329262E-3</v>
      </c>
      <c r="L7" s="1">
        <v>-9.0532201284077005E-5</v>
      </c>
      <c r="M7">
        <v>2.0282950717955802E-3</v>
      </c>
      <c r="N7">
        <v>120.23399999999999</v>
      </c>
      <c r="O7">
        <v>0.121</v>
      </c>
      <c r="P7">
        <v>2.3779999999999999E-3</v>
      </c>
      <c r="Q7">
        <v>0.23197100000000001</v>
      </c>
      <c r="R7">
        <v>0.104098</v>
      </c>
      <c r="S7">
        <v>3.5199999999999999E-4</v>
      </c>
      <c r="T7">
        <v>0.1933</v>
      </c>
      <c r="U7">
        <v>615.88430000000005</v>
      </c>
      <c r="V7">
        <v>17.359000000000002</v>
      </c>
      <c r="Y7">
        <f t="shared" si="1"/>
        <v>0</v>
      </c>
      <c r="Z7">
        <f t="shared" si="2"/>
        <v>0</v>
      </c>
      <c r="AA7">
        <f t="shared" si="3"/>
        <v>0</v>
      </c>
      <c r="AB7">
        <f t="shared" si="4"/>
        <v>0</v>
      </c>
      <c r="AC7">
        <f t="shared" si="5"/>
        <v>0</v>
      </c>
      <c r="AD7">
        <f t="shared" si="6"/>
        <v>0</v>
      </c>
      <c r="AE7">
        <f t="shared" si="7"/>
        <v>0</v>
      </c>
      <c r="AF7">
        <f t="shared" si="8"/>
        <v>0</v>
      </c>
      <c r="AG7">
        <f t="shared" si="9"/>
        <v>0</v>
      </c>
      <c r="AH7">
        <f t="shared" si="10"/>
        <v>0</v>
      </c>
      <c r="AI7">
        <f t="shared" si="11"/>
        <v>0</v>
      </c>
      <c r="AJ7">
        <f t="shared" si="12"/>
        <v>0</v>
      </c>
      <c r="AK7">
        <f t="shared" si="13"/>
        <v>0</v>
      </c>
      <c r="AL7">
        <f t="shared" si="14"/>
        <v>0</v>
      </c>
      <c r="AM7">
        <f t="shared" si="15"/>
        <v>0</v>
      </c>
      <c r="AN7">
        <f t="shared" si="16"/>
        <v>0</v>
      </c>
      <c r="AO7">
        <f t="shared" si="17"/>
        <v>0</v>
      </c>
      <c r="AP7">
        <f t="shared" si="18"/>
        <v>0</v>
      </c>
      <c r="AQ7">
        <f t="shared" si="19"/>
        <v>0</v>
      </c>
      <c r="AR7">
        <f t="shared" si="20"/>
        <v>0</v>
      </c>
      <c r="AS7">
        <f t="shared" si="21"/>
        <v>0</v>
      </c>
      <c r="AT7">
        <f t="shared" si="22"/>
        <v>0</v>
      </c>
      <c r="AV7" s="4" t="str">
        <v>current_sweep</v>
      </c>
      <c r="AW7" s="4">
        <v>3</v>
      </c>
      <c r="AX7" s="4">
        <v>1</v>
      </c>
      <c r="AY7" s="4">
        <v>120</v>
      </c>
      <c r="AZ7" s="4">
        <v>2.8399999999999998E-2</v>
      </c>
      <c r="BA7" s="4">
        <v>0.999</v>
      </c>
      <c r="BB7" s="4">
        <v>60</v>
      </c>
      <c r="BC7" s="4">
        <v>120.00210316975834</v>
      </c>
      <c r="BD7" s="4">
        <v>2.8403151159485135E-2</v>
      </c>
      <c r="BE7" s="4">
        <v>99.899503072102803</v>
      </c>
      <c r="BF7" s="4">
        <v>3.405012500782803E-3</v>
      </c>
      <c r="BG7" s="4">
        <v>-1.5260282574066234E-4</v>
      </c>
      <c r="BH7" s="4">
        <v>3.4084378276020232E-3</v>
      </c>
      <c r="BI7" s="4">
        <v>120.23266666666666</v>
      </c>
      <c r="BJ7" s="4">
        <v>0.125</v>
      </c>
      <c r="BK7" s="4">
        <v>3.5599999999999968E-3</v>
      </c>
      <c r="BL7" s="4">
        <v>0.23056333333333331</v>
      </c>
      <c r="BM7" s="4">
        <v>9.6596666666666664E-2</v>
      </c>
      <c r="BN7" s="4">
        <v>1.55E-4</v>
      </c>
      <c r="BO7" s="4">
        <v>0.19213333333333335</v>
      </c>
      <c r="BP7" s="4">
        <v>340.09196666666668</v>
      </c>
      <c r="BQ7" s="4">
        <v>4.5516666666666667</v>
      </c>
      <c r="BT7" s="5"/>
    </row>
    <row r="8" spans="1:72" x14ac:dyDescent="0.3">
      <c r="A8" t="s">
        <v>9</v>
      </c>
      <c r="B8">
        <v>3</v>
      </c>
      <c r="C8">
        <v>1</v>
      </c>
      <c r="D8">
        <v>120</v>
      </c>
      <c r="E8">
        <v>2.8400000000000002E-2</v>
      </c>
      <c r="F8">
        <v>0.999</v>
      </c>
      <c r="G8">
        <v>60</v>
      </c>
      <c r="H8">
        <v>120.00322723388599</v>
      </c>
      <c r="I8">
        <v>2.8402889147400801E-2</v>
      </c>
      <c r="J8">
        <v>99.899497985839801</v>
      </c>
      <c r="K8">
        <v>3.40501288883388E-3</v>
      </c>
      <c r="L8">
        <v>-1.52599517605267E-4</v>
      </c>
      <c r="M8">
        <v>3.4084385260939598E-3</v>
      </c>
      <c r="N8">
        <v>120.23099999999999</v>
      </c>
      <c r="O8">
        <v>0.126</v>
      </c>
      <c r="P8">
        <v>3.418E-3</v>
      </c>
      <c r="Q8">
        <v>0.227773</v>
      </c>
      <c r="R8">
        <v>9.7597000000000003E-2</v>
      </c>
      <c r="S8" s="1">
        <v>1.2999999999999999E-5</v>
      </c>
      <c r="T8">
        <v>0.1898</v>
      </c>
      <c r="U8">
        <v>343.61680000000001</v>
      </c>
      <c r="V8">
        <v>0.38140000000000002</v>
      </c>
      <c r="Y8" t="str">
        <f t="shared" si="1"/>
        <v>current_sweep</v>
      </c>
      <c r="Z8">
        <f t="shared" si="2"/>
        <v>2</v>
      </c>
      <c r="AA8">
        <f t="shared" si="3"/>
        <v>1</v>
      </c>
      <c r="AB8">
        <f t="shared" si="4"/>
        <v>120</v>
      </c>
      <c r="AC8">
        <f t="shared" si="5"/>
        <v>1.6899999999999998E-2</v>
      </c>
      <c r="AD8">
        <f t="shared" si="6"/>
        <v>0.999</v>
      </c>
      <c r="AE8">
        <f t="shared" si="7"/>
        <v>60</v>
      </c>
      <c r="AF8">
        <f t="shared" si="8"/>
        <v>120.00301361083933</v>
      </c>
      <c r="AG8">
        <f t="shared" si="9"/>
        <v>1.6902760912974633E-2</v>
      </c>
      <c r="AH8">
        <f t="shared" si="10"/>
        <v>99.899424235026004</v>
      </c>
      <c r="AI8">
        <f t="shared" si="11"/>
        <v>2.0263421659668266E-3</v>
      </c>
      <c r="AJ8">
        <f t="shared" si="12"/>
        <v>-9.0675212656302962E-5</v>
      </c>
      <c r="AK8">
        <f t="shared" si="13"/>
        <v>2.0283823056767365E-3</v>
      </c>
      <c r="AL8">
        <f t="shared" si="14"/>
        <v>120.23700000000001</v>
      </c>
      <c r="AM8">
        <f t="shared" si="15"/>
        <v>0.11233333333333333</v>
      </c>
      <c r="AN8">
        <f t="shared" si="16"/>
        <v>1.8853333333333333E-3</v>
      </c>
      <c r="AO8">
        <f t="shared" si="17"/>
        <v>0.23398633333333332</v>
      </c>
      <c r="AP8">
        <f t="shared" si="18"/>
        <v>9.5430666666666664E-2</v>
      </c>
      <c r="AQ8">
        <f t="shared" si="19"/>
        <v>-1.4100000000000004E-4</v>
      </c>
      <c r="AR8">
        <f t="shared" si="20"/>
        <v>0.19496666666666665</v>
      </c>
      <c r="AS8">
        <f t="shared" si="21"/>
        <v>564.58793333333335</v>
      </c>
      <c r="AT8">
        <f t="shared" si="22"/>
        <v>-6.9593999999999996</v>
      </c>
      <c r="AV8" s="4" t="str">
        <v>current_sweep</v>
      </c>
      <c r="AW8" s="4">
        <v>4</v>
      </c>
      <c r="AX8" s="4">
        <v>1</v>
      </c>
      <c r="AY8" s="4">
        <v>120</v>
      </c>
      <c r="AZ8" s="4">
        <v>4.7899999999999998E-2</v>
      </c>
      <c r="BA8" s="4">
        <v>0.999</v>
      </c>
      <c r="BB8" s="4">
        <v>60</v>
      </c>
      <c r="BC8" s="4">
        <v>120.00458272298134</v>
      </c>
      <c r="BD8" s="4">
        <v>4.7899312029282194E-2</v>
      </c>
      <c r="BE8" s="4">
        <v>99.899976094563769</v>
      </c>
      <c r="BF8" s="4">
        <v>5.7423873804509605E-3</v>
      </c>
      <c r="BG8" s="4">
        <v>-2.5693015777505902E-4</v>
      </c>
      <c r="BH8" s="4">
        <v>5.7481369003653466E-3</v>
      </c>
      <c r="BI8" s="4">
        <v>120.23366666666668</v>
      </c>
      <c r="BJ8" s="4">
        <v>0.12933333333333333</v>
      </c>
      <c r="BK8" s="4">
        <v>5.7376666666666661E-3</v>
      </c>
      <c r="BL8" s="4">
        <v>0.22908399999999998</v>
      </c>
      <c r="BM8" s="4">
        <v>8.1434000000000006E-2</v>
      </c>
      <c r="BN8" s="4">
        <v>-4.6666666666666672E-6</v>
      </c>
      <c r="BO8" s="4">
        <v>0.19089999999999999</v>
      </c>
      <c r="BP8" s="4">
        <v>170.01083333333335</v>
      </c>
      <c r="BQ8" s="4">
        <v>-8.2166666666666721E-2</v>
      </c>
      <c r="BT8" s="5"/>
    </row>
    <row r="9" spans="1:72" x14ac:dyDescent="0.3">
      <c r="A9" t="s">
        <v>9</v>
      </c>
      <c r="B9">
        <v>3</v>
      </c>
      <c r="C9">
        <v>2</v>
      </c>
      <c r="D9">
        <v>120</v>
      </c>
      <c r="E9">
        <v>2.8400000000000002E-2</v>
      </c>
      <c r="F9">
        <v>0.999</v>
      </c>
      <c r="G9">
        <v>60</v>
      </c>
      <c r="H9">
        <v>120.00192260742099</v>
      </c>
      <c r="I9">
        <v>2.8403555974364201E-2</v>
      </c>
      <c r="J9">
        <v>99.899360656738196</v>
      </c>
      <c r="K9">
        <v>3.4050510730594301E-3</v>
      </c>
      <c r="L9">
        <v>-1.5271599113475499E-4</v>
      </c>
      <c r="M9">
        <v>3.4084811341017398E-3</v>
      </c>
      <c r="N9">
        <v>120.236</v>
      </c>
      <c r="O9">
        <v>0.126</v>
      </c>
      <c r="P9">
        <v>4.0339999999999899E-3</v>
      </c>
      <c r="Q9">
        <v>0.23407700000000001</v>
      </c>
      <c r="R9">
        <v>9.7596000000000002E-2</v>
      </c>
      <c r="S9">
        <v>6.29E-4</v>
      </c>
      <c r="T9">
        <v>0.1951</v>
      </c>
      <c r="U9">
        <v>343.60640000000001</v>
      </c>
      <c r="V9">
        <v>18.4711</v>
      </c>
      <c r="Y9">
        <f t="shared" si="1"/>
        <v>0</v>
      </c>
      <c r="Z9">
        <f t="shared" si="2"/>
        <v>0</v>
      </c>
      <c r="AA9">
        <f t="shared" si="3"/>
        <v>0</v>
      </c>
      <c r="AB9">
        <f t="shared" si="4"/>
        <v>0</v>
      </c>
      <c r="AC9">
        <f t="shared" si="5"/>
        <v>0</v>
      </c>
      <c r="AD9">
        <f t="shared" si="6"/>
        <v>0</v>
      </c>
      <c r="AE9">
        <f t="shared" si="7"/>
        <v>0</v>
      </c>
      <c r="AF9">
        <f t="shared" si="8"/>
        <v>0</v>
      </c>
      <c r="AG9">
        <f t="shared" si="9"/>
        <v>0</v>
      </c>
      <c r="AH9">
        <f t="shared" si="10"/>
        <v>0</v>
      </c>
      <c r="AI9">
        <f t="shared" si="11"/>
        <v>0</v>
      </c>
      <c r="AJ9">
        <f t="shared" si="12"/>
        <v>0</v>
      </c>
      <c r="AK9">
        <f t="shared" si="13"/>
        <v>0</v>
      </c>
      <c r="AL9">
        <f t="shared" si="14"/>
        <v>0</v>
      </c>
      <c r="AM9">
        <f t="shared" si="15"/>
        <v>0</v>
      </c>
      <c r="AN9">
        <f t="shared" si="16"/>
        <v>0</v>
      </c>
      <c r="AO9">
        <f t="shared" si="17"/>
        <v>0</v>
      </c>
      <c r="AP9">
        <f t="shared" si="18"/>
        <v>0</v>
      </c>
      <c r="AQ9">
        <f t="shared" si="19"/>
        <v>0</v>
      </c>
      <c r="AR9">
        <f t="shared" si="20"/>
        <v>0</v>
      </c>
      <c r="AS9">
        <f t="shared" si="21"/>
        <v>0</v>
      </c>
      <c r="AT9">
        <f t="shared" si="22"/>
        <v>0</v>
      </c>
      <c r="AV9" s="4" t="str">
        <v>current_sweep</v>
      </c>
      <c r="AW9" s="4">
        <v>5</v>
      </c>
      <c r="AX9" s="4">
        <v>1</v>
      </c>
      <c r="AY9" s="4">
        <v>120</v>
      </c>
      <c r="AZ9" s="4">
        <v>8.0799999999999997E-2</v>
      </c>
      <c r="BA9" s="4">
        <v>0.999</v>
      </c>
      <c r="BB9" s="4">
        <v>60</v>
      </c>
      <c r="BC9" s="4">
        <v>120.00432840983001</v>
      </c>
      <c r="BD9" s="4">
        <v>8.079633365074787E-2</v>
      </c>
      <c r="BE9" s="4">
        <v>99.899803161621051</v>
      </c>
      <c r="BF9" s="4">
        <v>9.6861946706970504E-3</v>
      </c>
      <c r="BG9" s="4">
        <v>-4.3381473127131594E-4</v>
      </c>
      <c r="BH9" s="4">
        <v>9.6959096069137232E-3</v>
      </c>
      <c r="BI9" s="4">
        <v>120.24033333333334</v>
      </c>
      <c r="BJ9" s="4">
        <v>0.14466666666666664</v>
      </c>
      <c r="BK9" s="4">
        <v>9.8776666666666648E-3</v>
      </c>
      <c r="BL9" s="4">
        <v>0.23600500000000002</v>
      </c>
      <c r="BM9" s="4">
        <v>6.3870333333333321E-2</v>
      </c>
      <c r="BN9" s="4">
        <v>1.9166666666666667E-4</v>
      </c>
      <c r="BO9" s="4">
        <v>0.19666666666666666</v>
      </c>
      <c r="BP9" s="4">
        <v>79.051000000000002</v>
      </c>
      <c r="BQ9" s="4">
        <v>1.9766666666666668</v>
      </c>
      <c r="BT9" s="5"/>
    </row>
    <row r="10" spans="1:72" x14ac:dyDescent="0.3">
      <c r="A10" t="s">
        <v>9</v>
      </c>
      <c r="B10">
        <v>3</v>
      </c>
      <c r="C10">
        <v>3</v>
      </c>
      <c r="D10">
        <v>120</v>
      </c>
      <c r="E10">
        <v>2.8400000000000002E-2</v>
      </c>
      <c r="F10">
        <v>0.999</v>
      </c>
      <c r="G10">
        <v>60</v>
      </c>
      <c r="H10">
        <v>120.001159667968</v>
      </c>
      <c r="I10">
        <v>2.84030083566904E-2</v>
      </c>
      <c r="J10">
        <v>99.899650573730398</v>
      </c>
      <c r="K10">
        <v>3.4049735404550999E-3</v>
      </c>
      <c r="L10">
        <v>-1.5249296848196501E-4</v>
      </c>
      <c r="M10">
        <v>3.40839382261037E-3</v>
      </c>
      <c r="N10">
        <v>120.23099999999999</v>
      </c>
      <c r="O10">
        <v>0.123</v>
      </c>
      <c r="P10">
        <v>3.228E-3</v>
      </c>
      <c r="Q10">
        <v>0.22983999999999999</v>
      </c>
      <c r="R10">
        <v>9.4597000000000001E-2</v>
      </c>
      <c r="S10">
        <v>-1.7699999999999999E-4</v>
      </c>
      <c r="T10">
        <v>0.1915</v>
      </c>
      <c r="U10">
        <v>333.05270000000002</v>
      </c>
      <c r="V10">
        <v>-5.1974999999999998</v>
      </c>
      <c r="Y10">
        <f t="shared" si="1"/>
        <v>0</v>
      </c>
      <c r="Z10">
        <f t="shared" si="2"/>
        <v>0</v>
      </c>
      <c r="AA10">
        <f t="shared" si="3"/>
        <v>0</v>
      </c>
      <c r="AB10">
        <f t="shared" si="4"/>
        <v>0</v>
      </c>
      <c r="AC10">
        <f t="shared" si="5"/>
        <v>0</v>
      </c>
      <c r="AD10">
        <f t="shared" si="6"/>
        <v>0</v>
      </c>
      <c r="AE10">
        <f t="shared" si="7"/>
        <v>0</v>
      </c>
      <c r="AF10">
        <f t="shared" si="8"/>
        <v>0</v>
      </c>
      <c r="AG10">
        <f t="shared" si="9"/>
        <v>0</v>
      </c>
      <c r="AH10">
        <f t="shared" si="10"/>
        <v>0</v>
      </c>
      <c r="AI10">
        <f t="shared" si="11"/>
        <v>0</v>
      </c>
      <c r="AJ10">
        <f t="shared" si="12"/>
        <v>0</v>
      </c>
      <c r="AK10">
        <f t="shared" si="13"/>
        <v>0</v>
      </c>
      <c r="AL10">
        <f t="shared" si="14"/>
        <v>0</v>
      </c>
      <c r="AM10">
        <f t="shared" si="15"/>
        <v>0</v>
      </c>
      <c r="AN10">
        <f t="shared" si="16"/>
        <v>0</v>
      </c>
      <c r="AO10">
        <f t="shared" si="17"/>
        <v>0</v>
      </c>
      <c r="AP10">
        <f t="shared" si="18"/>
        <v>0</v>
      </c>
      <c r="AQ10">
        <f t="shared" si="19"/>
        <v>0</v>
      </c>
      <c r="AR10">
        <f t="shared" si="20"/>
        <v>0</v>
      </c>
      <c r="AS10">
        <f t="shared" si="21"/>
        <v>0</v>
      </c>
      <c r="AT10">
        <f t="shared" si="22"/>
        <v>0</v>
      </c>
      <c r="AV10" s="4" t="str">
        <v>current_sweep</v>
      </c>
      <c r="AW10" s="4">
        <v>6</v>
      </c>
      <c r="AX10" s="4">
        <v>1</v>
      </c>
      <c r="AY10" s="4">
        <v>120</v>
      </c>
      <c r="AZ10" s="4">
        <v>0.13619999999999999</v>
      </c>
      <c r="BA10" s="4">
        <v>0.999</v>
      </c>
      <c r="BB10" s="4">
        <v>60</v>
      </c>
      <c r="BC10" s="4">
        <v>120.003768920898</v>
      </c>
      <c r="BD10" s="4">
        <v>0.13619820276896133</v>
      </c>
      <c r="BE10" s="4">
        <v>99.900616963704408</v>
      </c>
      <c r="BF10" s="4">
        <v>1.6328054169813765E-2</v>
      </c>
      <c r="BG10" s="4">
        <v>-7.272967874693367E-4</v>
      </c>
      <c r="BH10" s="4">
        <v>1.6344297677278501E-2</v>
      </c>
      <c r="BI10" s="4">
        <v>120.23066666666666</v>
      </c>
      <c r="BJ10" s="4">
        <v>0.18066666666666667</v>
      </c>
      <c r="BK10" s="4">
        <v>1.6496666666666666E-2</v>
      </c>
      <c r="BL10" s="4">
        <v>0.22689766666666666</v>
      </c>
      <c r="BM10" s="4">
        <v>4.4468666666666663E-2</v>
      </c>
      <c r="BN10" s="4">
        <v>1.683333333333333E-4</v>
      </c>
      <c r="BO10" s="4">
        <v>0.18910000000000002</v>
      </c>
      <c r="BP10" s="4">
        <v>32.649900000000002</v>
      </c>
      <c r="BQ10" s="4">
        <v>1.0327666666666666</v>
      </c>
      <c r="BT10" s="5"/>
    </row>
    <row r="11" spans="1:72" x14ac:dyDescent="0.3">
      <c r="A11" t="s">
        <v>9</v>
      </c>
      <c r="B11">
        <v>4</v>
      </c>
      <c r="C11">
        <v>1</v>
      </c>
      <c r="D11">
        <v>120</v>
      </c>
      <c r="E11">
        <v>4.7899999999999998E-2</v>
      </c>
      <c r="F11">
        <v>0.999</v>
      </c>
      <c r="G11">
        <v>60</v>
      </c>
      <c r="H11">
        <v>120.004875183105</v>
      </c>
      <c r="I11">
        <v>4.7900974750518799E-2</v>
      </c>
      <c r="J11">
        <v>99.899940490722599</v>
      </c>
      <c r="K11">
        <v>5.7425987906754E-3</v>
      </c>
      <c r="L11">
        <v>-2.5697532691992798E-4</v>
      </c>
      <c r="M11">
        <v>5.7483506388962199E-3</v>
      </c>
      <c r="N11">
        <v>120.233</v>
      </c>
      <c r="O11">
        <v>0.129</v>
      </c>
      <c r="P11">
        <v>5.5890000000000002E-3</v>
      </c>
      <c r="Q11">
        <v>0.22812499999999999</v>
      </c>
      <c r="R11">
        <v>8.1099000000000004E-2</v>
      </c>
      <c r="S11">
        <v>-1.54E-4</v>
      </c>
      <c r="T11">
        <v>0.19009999999999999</v>
      </c>
      <c r="U11">
        <v>169.3056</v>
      </c>
      <c r="V11">
        <v>-2.6747000000000001</v>
      </c>
      <c r="Y11" t="str">
        <f t="shared" si="1"/>
        <v>current_sweep</v>
      </c>
      <c r="Z11">
        <f t="shared" si="2"/>
        <v>3</v>
      </c>
      <c r="AA11">
        <f t="shared" si="3"/>
        <v>1</v>
      </c>
      <c r="AB11">
        <f t="shared" si="4"/>
        <v>120</v>
      </c>
      <c r="AC11">
        <f t="shared" si="5"/>
        <v>2.8399999999999998E-2</v>
      </c>
      <c r="AD11">
        <f t="shared" si="6"/>
        <v>0.999</v>
      </c>
      <c r="AE11">
        <f t="shared" si="7"/>
        <v>60</v>
      </c>
      <c r="AF11">
        <f t="shared" si="8"/>
        <v>120.00210316975834</v>
      </c>
      <c r="AG11">
        <f t="shared" si="9"/>
        <v>2.8403151159485135E-2</v>
      </c>
      <c r="AH11">
        <f t="shared" si="10"/>
        <v>99.899503072102803</v>
      </c>
      <c r="AI11">
        <f t="shared" si="11"/>
        <v>3.405012500782803E-3</v>
      </c>
      <c r="AJ11">
        <f t="shared" si="12"/>
        <v>-1.5260282574066234E-4</v>
      </c>
      <c r="AK11">
        <f t="shared" si="13"/>
        <v>3.4084378276020232E-3</v>
      </c>
      <c r="AL11">
        <f t="shared" si="14"/>
        <v>120.23266666666666</v>
      </c>
      <c r="AM11">
        <f t="shared" si="15"/>
        <v>0.125</v>
      </c>
      <c r="AN11">
        <f t="shared" si="16"/>
        <v>3.5599999999999968E-3</v>
      </c>
      <c r="AO11">
        <f t="shared" si="17"/>
        <v>0.23056333333333331</v>
      </c>
      <c r="AP11">
        <f t="shared" si="18"/>
        <v>9.6596666666666664E-2</v>
      </c>
      <c r="AQ11">
        <f t="shared" si="19"/>
        <v>1.55E-4</v>
      </c>
      <c r="AR11">
        <f t="shared" si="20"/>
        <v>0.19213333333333335</v>
      </c>
      <c r="AS11">
        <f t="shared" si="21"/>
        <v>340.09196666666668</v>
      </c>
      <c r="AT11">
        <f t="shared" si="22"/>
        <v>4.5516666666666667</v>
      </c>
      <c r="AV11" s="4" t="str">
        <v>current_sweep</v>
      </c>
      <c r="AW11" s="4">
        <v>7</v>
      </c>
      <c r="AX11" s="4">
        <v>1</v>
      </c>
      <c r="AY11" s="4">
        <v>120</v>
      </c>
      <c r="AZ11" s="4">
        <v>0.22969999999999999</v>
      </c>
      <c r="BA11" s="4">
        <v>0.999</v>
      </c>
      <c r="BB11" s="4">
        <v>60</v>
      </c>
      <c r="BC11" s="4">
        <v>120.00398254394501</v>
      </c>
      <c r="BD11" s="4">
        <v>0.22967926661173466</v>
      </c>
      <c r="BE11" s="4">
        <v>99.900561014811117</v>
      </c>
      <c r="BF11" s="4">
        <v>2.7535018200675599E-2</v>
      </c>
      <c r="BG11" s="4">
        <v>-1.2281410163268432E-3</v>
      </c>
      <c r="BH11" s="4">
        <v>2.7562425782283101E-2</v>
      </c>
      <c r="BI11" s="4">
        <v>120.223</v>
      </c>
      <c r="BJ11" s="4">
        <v>0.25333333333333335</v>
      </c>
      <c r="BK11" s="4">
        <v>2.7338333333333301E-2</v>
      </c>
      <c r="BL11" s="4">
        <v>0.21901733333333331</v>
      </c>
      <c r="BM11" s="4">
        <v>2.3654333333333333E-2</v>
      </c>
      <c r="BN11" s="4">
        <v>-1.9666666666666669E-4</v>
      </c>
      <c r="BO11" s="4">
        <v>0.18250000000000002</v>
      </c>
      <c r="BP11" s="4">
        <v>10.298699999999998</v>
      </c>
      <c r="BQ11" s="4">
        <v>-0.71430000000000005</v>
      </c>
      <c r="BT11" s="5"/>
    </row>
    <row r="12" spans="1:72" x14ac:dyDescent="0.3">
      <c r="A12" t="s">
        <v>9</v>
      </c>
      <c r="B12">
        <v>4</v>
      </c>
      <c r="C12">
        <v>2</v>
      </c>
      <c r="D12">
        <v>120</v>
      </c>
      <c r="E12">
        <v>4.7899999999999998E-2</v>
      </c>
      <c r="F12">
        <v>0.999</v>
      </c>
      <c r="G12">
        <v>60</v>
      </c>
      <c r="H12">
        <v>120.005966186523</v>
      </c>
      <c r="I12">
        <v>4.7898329794406801E-2</v>
      </c>
      <c r="J12">
        <v>99.900146484375</v>
      </c>
      <c r="K12">
        <v>5.7423454709351002E-3</v>
      </c>
      <c r="L12">
        <v>-2.56729224929586E-4</v>
      </c>
      <c r="M12">
        <v>5.7480852119624597E-3</v>
      </c>
      <c r="N12">
        <v>120.23699999999999</v>
      </c>
      <c r="O12">
        <v>0.128</v>
      </c>
      <c r="P12">
        <v>5.8129999999999996E-3</v>
      </c>
      <c r="Q12">
        <v>0.23103399999999999</v>
      </c>
      <c r="R12">
        <v>8.0102000000000007E-2</v>
      </c>
      <c r="S12" s="1">
        <v>7.1000000000000005E-5</v>
      </c>
      <c r="T12">
        <v>0.1925</v>
      </c>
      <c r="U12">
        <v>167.23269999999999</v>
      </c>
      <c r="V12">
        <v>1.2303999999999999</v>
      </c>
      <c r="Y12">
        <f t="shared" si="1"/>
        <v>0</v>
      </c>
      <c r="Z12">
        <f t="shared" si="2"/>
        <v>0</v>
      </c>
      <c r="AA12">
        <f t="shared" si="3"/>
        <v>0</v>
      </c>
      <c r="AB12">
        <f t="shared" si="4"/>
        <v>0</v>
      </c>
      <c r="AC12">
        <f t="shared" si="5"/>
        <v>0</v>
      </c>
      <c r="AD12">
        <f t="shared" si="6"/>
        <v>0</v>
      </c>
      <c r="AE12">
        <f t="shared" si="7"/>
        <v>0</v>
      </c>
      <c r="AF12">
        <f t="shared" si="8"/>
        <v>0</v>
      </c>
      <c r="AG12">
        <f t="shared" si="9"/>
        <v>0</v>
      </c>
      <c r="AH12">
        <f t="shared" si="10"/>
        <v>0</v>
      </c>
      <c r="AI12">
        <f t="shared" si="11"/>
        <v>0</v>
      </c>
      <c r="AJ12">
        <f t="shared" si="12"/>
        <v>0</v>
      </c>
      <c r="AK12">
        <f t="shared" si="13"/>
        <v>0</v>
      </c>
      <c r="AL12">
        <f t="shared" si="14"/>
        <v>0</v>
      </c>
      <c r="AM12">
        <f t="shared" si="15"/>
        <v>0</v>
      </c>
      <c r="AN12">
        <f t="shared" si="16"/>
        <v>0</v>
      </c>
      <c r="AO12">
        <f t="shared" si="17"/>
        <v>0</v>
      </c>
      <c r="AP12">
        <f t="shared" si="18"/>
        <v>0</v>
      </c>
      <c r="AQ12">
        <f t="shared" si="19"/>
        <v>0</v>
      </c>
      <c r="AR12">
        <f t="shared" si="20"/>
        <v>0</v>
      </c>
      <c r="AS12">
        <f t="shared" si="21"/>
        <v>0</v>
      </c>
      <c r="AT12">
        <f t="shared" si="22"/>
        <v>0</v>
      </c>
      <c r="AV12" s="4" t="str">
        <v>current_sweep</v>
      </c>
      <c r="AW12" s="4">
        <v>8</v>
      </c>
      <c r="AX12" s="4">
        <v>1</v>
      </c>
      <c r="AY12" s="4">
        <v>120</v>
      </c>
      <c r="AZ12" s="4">
        <v>0.38729999999999998</v>
      </c>
      <c r="BA12" s="4">
        <v>0.999</v>
      </c>
      <c r="BB12" s="4">
        <v>60</v>
      </c>
      <c r="BC12" s="4">
        <v>120.00347137451132</v>
      </c>
      <c r="BD12" s="4">
        <v>0.38727347056070904</v>
      </c>
      <c r="BE12" s="4">
        <v>99.900260925292926</v>
      </c>
      <c r="BF12" s="4">
        <v>4.6427807460228565E-2</v>
      </c>
      <c r="BG12" s="4">
        <v>-2.07465786176423E-3</v>
      </c>
      <c r="BH12" s="4">
        <v>4.6474161247412299E-2</v>
      </c>
      <c r="BI12" s="4">
        <v>120.238</v>
      </c>
      <c r="BJ12" s="4">
        <v>0.39966666666666667</v>
      </c>
      <c r="BK12" s="4">
        <v>4.6844666666666625E-2</v>
      </c>
      <c r="BL12" s="4">
        <v>0.23452866666666669</v>
      </c>
      <c r="BM12" s="4">
        <v>1.2393333333333334E-2</v>
      </c>
      <c r="BN12" s="4">
        <v>4.17E-4</v>
      </c>
      <c r="BO12" s="4">
        <v>0.19546666666666665</v>
      </c>
      <c r="BP12" s="4">
        <v>3.2001000000000004</v>
      </c>
      <c r="BQ12" s="4">
        <v>0.89783333333333337</v>
      </c>
      <c r="BT12" s="5"/>
    </row>
    <row r="13" spans="1:72" x14ac:dyDescent="0.3">
      <c r="A13" t="s">
        <v>9</v>
      </c>
      <c r="B13">
        <v>4</v>
      </c>
      <c r="C13">
        <v>3</v>
      </c>
      <c r="D13">
        <v>120</v>
      </c>
      <c r="E13">
        <v>4.7899999999999998E-2</v>
      </c>
      <c r="F13">
        <v>0.999</v>
      </c>
      <c r="G13">
        <v>60</v>
      </c>
      <c r="H13">
        <v>120.00290679931599</v>
      </c>
      <c r="I13">
        <v>4.7898631542920997E-2</v>
      </c>
      <c r="J13">
        <v>99.899841308593693</v>
      </c>
      <c r="K13">
        <v>5.7422178797423796E-3</v>
      </c>
      <c r="L13">
        <v>-2.5708592147566302E-4</v>
      </c>
      <c r="M13">
        <v>5.74797485023736E-3</v>
      </c>
      <c r="N13">
        <v>120.23099999999999</v>
      </c>
      <c r="O13">
        <v>0.13100000000000001</v>
      </c>
      <c r="P13">
        <v>5.8110000000000002E-3</v>
      </c>
      <c r="Q13">
        <v>0.22809299999999999</v>
      </c>
      <c r="R13">
        <v>8.3100999999999994E-2</v>
      </c>
      <c r="S13" s="1">
        <v>6.8999999999999997E-5</v>
      </c>
      <c r="T13">
        <v>0.19009999999999999</v>
      </c>
      <c r="U13">
        <v>173.49420000000001</v>
      </c>
      <c r="V13">
        <v>1.1978</v>
      </c>
      <c r="Y13">
        <f t="shared" si="1"/>
        <v>0</v>
      </c>
      <c r="Z13">
        <f t="shared" si="2"/>
        <v>0</v>
      </c>
      <c r="AA13">
        <f t="shared" si="3"/>
        <v>0</v>
      </c>
      <c r="AB13">
        <f t="shared" si="4"/>
        <v>0</v>
      </c>
      <c r="AC13">
        <f t="shared" si="5"/>
        <v>0</v>
      </c>
      <c r="AD13">
        <f t="shared" si="6"/>
        <v>0</v>
      </c>
      <c r="AE13">
        <f t="shared" si="7"/>
        <v>0</v>
      </c>
      <c r="AF13">
        <f t="shared" si="8"/>
        <v>0</v>
      </c>
      <c r="AG13">
        <f t="shared" si="9"/>
        <v>0</v>
      </c>
      <c r="AH13">
        <f t="shared" si="10"/>
        <v>0</v>
      </c>
      <c r="AI13">
        <f t="shared" si="11"/>
        <v>0</v>
      </c>
      <c r="AJ13">
        <f t="shared" si="12"/>
        <v>0</v>
      </c>
      <c r="AK13">
        <f t="shared" si="13"/>
        <v>0</v>
      </c>
      <c r="AL13">
        <f t="shared" si="14"/>
        <v>0</v>
      </c>
      <c r="AM13">
        <f t="shared" si="15"/>
        <v>0</v>
      </c>
      <c r="AN13">
        <f t="shared" si="16"/>
        <v>0</v>
      </c>
      <c r="AO13">
        <f t="shared" si="17"/>
        <v>0</v>
      </c>
      <c r="AP13">
        <f t="shared" si="18"/>
        <v>0</v>
      </c>
      <c r="AQ13">
        <f t="shared" si="19"/>
        <v>0</v>
      </c>
      <c r="AR13">
        <f t="shared" si="20"/>
        <v>0</v>
      </c>
      <c r="AS13">
        <f t="shared" si="21"/>
        <v>0</v>
      </c>
      <c r="AT13">
        <f t="shared" si="22"/>
        <v>0</v>
      </c>
      <c r="AV13" s="4" t="str">
        <v>current_sweep</v>
      </c>
      <c r="AW13" s="4">
        <v>9</v>
      </c>
      <c r="AX13" s="4">
        <v>1</v>
      </c>
      <c r="AY13" s="4">
        <v>120</v>
      </c>
      <c r="AZ13" s="4">
        <v>0.65300000000000002</v>
      </c>
      <c r="BA13" s="4">
        <v>0.999</v>
      </c>
      <c r="BB13" s="4">
        <v>60</v>
      </c>
      <c r="BC13" s="4">
        <v>120.00341542561834</v>
      </c>
      <c r="BD13" s="4">
        <v>0.65297438700993793</v>
      </c>
      <c r="BE13" s="4">
        <v>99.900126139322865</v>
      </c>
      <c r="BF13" s="4">
        <v>7.8280895948409979E-2</v>
      </c>
      <c r="BG13" s="4">
        <v>-3.5005685252447864E-3</v>
      </c>
      <c r="BH13" s="4">
        <v>7.8359156847000108E-2</v>
      </c>
      <c r="BI13" s="4">
        <v>120.223</v>
      </c>
      <c r="BJ13" s="4">
        <v>0.65233333333333332</v>
      </c>
      <c r="BK13" s="4">
        <v>7.8649333333333335E-2</v>
      </c>
      <c r="BL13" s="4">
        <v>0.21958433333333335</v>
      </c>
      <c r="BM13" s="4">
        <v>-6.4099999999999997E-4</v>
      </c>
      <c r="BN13" s="4">
        <v>3.6833333333333336E-4</v>
      </c>
      <c r="BO13" s="4">
        <v>0.18296666666666664</v>
      </c>
      <c r="BP13" s="4">
        <v>-9.8166666666666666E-2</v>
      </c>
      <c r="BQ13" s="4">
        <v>0.47066666666666662</v>
      </c>
      <c r="BT13" s="5"/>
    </row>
    <row r="14" spans="1:72" x14ac:dyDescent="0.3">
      <c r="A14" t="s">
        <v>9</v>
      </c>
      <c r="B14">
        <v>5</v>
      </c>
      <c r="C14">
        <v>1</v>
      </c>
      <c r="D14">
        <v>120</v>
      </c>
      <c r="E14">
        <v>8.0799999999999997E-2</v>
      </c>
      <c r="F14">
        <v>0.999</v>
      </c>
      <c r="G14">
        <v>60</v>
      </c>
      <c r="H14">
        <v>120.004493713378</v>
      </c>
      <c r="I14">
        <v>8.07986110448837E-2</v>
      </c>
      <c r="J14">
        <v>99.8997802734375</v>
      </c>
      <c r="K14">
        <v>9.6864784136414493E-3</v>
      </c>
      <c r="L14">
        <v>-4.3385746539570299E-4</v>
      </c>
      <c r="M14">
        <v>9.6961958333849907E-3</v>
      </c>
      <c r="N14">
        <v>120.239</v>
      </c>
      <c r="O14">
        <v>0.14599999999999999</v>
      </c>
      <c r="P14">
        <v>1.0454E-2</v>
      </c>
      <c r="Q14">
        <v>0.23450599999999999</v>
      </c>
      <c r="R14">
        <v>6.5200999999999995E-2</v>
      </c>
      <c r="S14">
        <v>7.6800000000000002E-4</v>
      </c>
      <c r="T14">
        <v>0.19539999999999999</v>
      </c>
      <c r="U14">
        <v>80.696200000000005</v>
      </c>
      <c r="V14">
        <v>7.9236000000000004</v>
      </c>
      <c r="Y14" t="str">
        <f t="shared" si="1"/>
        <v>current_sweep</v>
      </c>
      <c r="Z14">
        <f t="shared" si="2"/>
        <v>4</v>
      </c>
      <c r="AA14">
        <f t="shared" si="3"/>
        <v>1</v>
      </c>
      <c r="AB14">
        <f t="shared" ref="AB14:AB77" si="23">IF($C11=1, AVERAGE(D11:D13), 0)</f>
        <v>120</v>
      </c>
      <c r="AC14">
        <f t="shared" ref="AC14:AC77" si="24">IF($C11=1, AVERAGE(E11:E13), 0)</f>
        <v>4.7899999999999998E-2</v>
      </c>
      <c r="AD14">
        <f t="shared" ref="AD14:AD77" si="25">IF($C11=1, AVERAGE(F11:F13), 0)</f>
        <v>0.999</v>
      </c>
      <c r="AE14">
        <f t="shared" ref="AE14:AE77" si="26">IF($C11=1, AVERAGE(G11:G13), 0)</f>
        <v>60</v>
      </c>
      <c r="AF14">
        <f t="shared" ref="AF14:AF77" si="27">IF($C11=1, AVERAGE(H11:H13), 0)</f>
        <v>120.00458272298134</v>
      </c>
      <c r="AG14">
        <f t="shared" ref="AG14:AG77" si="28">IF($C11=1, AVERAGE(I11:I13), 0)</f>
        <v>4.7899312029282194E-2</v>
      </c>
      <c r="AH14">
        <f t="shared" ref="AH14:AH77" si="29">IF($C11=1, AVERAGE(J11:J13), 0)</f>
        <v>99.899976094563769</v>
      </c>
      <c r="AI14">
        <f t="shared" ref="AI14:AI77" si="30">IF($C11=1, AVERAGE(K11:K13), 0)</f>
        <v>5.7423873804509605E-3</v>
      </c>
      <c r="AJ14">
        <f t="shared" ref="AJ14:AJ77" si="31">IF($C11=1, AVERAGE(L11:L13), 0)</f>
        <v>-2.5693015777505902E-4</v>
      </c>
      <c r="AK14">
        <f t="shared" ref="AK14:AK77" si="32">IF($C11=1, AVERAGE(M11:M13), 0)</f>
        <v>5.7481369003653466E-3</v>
      </c>
      <c r="AL14">
        <f t="shared" ref="AL14:AL77" si="33">IF($C11=1, AVERAGE(N11:N13), 0)</f>
        <v>120.23366666666668</v>
      </c>
      <c r="AM14">
        <f t="shared" ref="AM14:AM77" si="34">IF($C11=1, AVERAGE(O11:O13), 0)</f>
        <v>0.12933333333333333</v>
      </c>
      <c r="AN14">
        <f t="shared" ref="AN14:AN77" si="35">IF($C11=1, AVERAGE(P11:P13), 0)</f>
        <v>5.7376666666666661E-3</v>
      </c>
      <c r="AO14">
        <f t="shared" ref="AO14:AO77" si="36">IF($C11=1, AVERAGE(Q11:Q13), 0)</f>
        <v>0.22908399999999998</v>
      </c>
      <c r="AP14">
        <f t="shared" ref="AP14:AP77" si="37">IF($C11=1, AVERAGE(R11:R13), 0)</f>
        <v>8.1434000000000006E-2</v>
      </c>
      <c r="AQ14">
        <f t="shared" ref="AQ14:AQ77" si="38">IF($C11=1, AVERAGE(S11:S13), 0)</f>
        <v>-4.6666666666666672E-6</v>
      </c>
      <c r="AR14">
        <f t="shared" ref="AR14:AR77" si="39">IF($C11=1, AVERAGE(T11:T13), 0)</f>
        <v>0.19089999999999999</v>
      </c>
      <c r="AS14">
        <f t="shared" ref="AS14:AS77" si="40">IF($C11=1, AVERAGE(U11:U13), 0)</f>
        <v>170.01083333333335</v>
      </c>
      <c r="AT14">
        <f t="shared" ref="AT14:AT77" si="41">IF($C11=1, AVERAGE(V11:V13), 0)</f>
        <v>-8.2166666666666721E-2</v>
      </c>
      <c r="AV14" s="4" t="str">
        <v>current_sweep</v>
      </c>
      <c r="AW14" s="4">
        <v>10</v>
      </c>
      <c r="AX14" s="4">
        <v>1</v>
      </c>
      <c r="AY14" s="4">
        <v>120</v>
      </c>
      <c r="AZ14" s="4">
        <v>1.101</v>
      </c>
      <c r="BA14" s="4">
        <v>0.999</v>
      </c>
      <c r="BB14" s="4">
        <v>60</v>
      </c>
      <c r="BC14" s="4">
        <v>120.00569407145133</v>
      </c>
      <c r="BD14" s="4">
        <v>1.10090068976084</v>
      </c>
      <c r="BE14" s="4">
        <v>99.900433858235601</v>
      </c>
      <c r="BF14" s="4">
        <v>0.13198280831177966</v>
      </c>
      <c r="BG14" s="4">
        <v>-5.8928139818211324E-3</v>
      </c>
      <c r="BH14" s="4">
        <v>0.13211435079574532</v>
      </c>
      <c r="BI14" s="4">
        <v>120.224</v>
      </c>
      <c r="BJ14" s="4">
        <v>1.0906666666666667</v>
      </c>
      <c r="BK14" s="4">
        <v>0.131907</v>
      </c>
      <c r="BL14" s="4">
        <v>0.218306</v>
      </c>
      <c r="BM14" s="4">
        <v>-1.0234E-2</v>
      </c>
      <c r="BN14" s="4">
        <v>-7.6000000000000004E-5</v>
      </c>
      <c r="BO14" s="4">
        <v>0.18190000000000003</v>
      </c>
      <c r="BP14" s="4">
        <v>-0.92959999999999987</v>
      </c>
      <c r="BQ14" s="4">
        <v>-5.7466666666666666E-2</v>
      </c>
      <c r="BT14" s="5"/>
    </row>
    <row r="15" spans="1:72" x14ac:dyDescent="0.3">
      <c r="A15" t="s">
        <v>9</v>
      </c>
      <c r="B15">
        <v>5</v>
      </c>
      <c r="C15">
        <v>2</v>
      </c>
      <c r="D15">
        <v>120</v>
      </c>
      <c r="E15">
        <v>8.0799999999999997E-2</v>
      </c>
      <c r="F15">
        <v>0.999</v>
      </c>
      <c r="G15">
        <v>60</v>
      </c>
      <c r="H15">
        <v>120.003616333007</v>
      </c>
      <c r="I15">
        <v>8.0795072019100106E-2</v>
      </c>
      <c r="J15">
        <v>99.899703979492102</v>
      </c>
      <c r="K15">
        <v>9.6859764307737298E-3</v>
      </c>
      <c r="L15">
        <v>-4.3401311268098598E-4</v>
      </c>
      <c r="M15">
        <v>9.6957013010978699E-3</v>
      </c>
      <c r="N15">
        <v>120.238</v>
      </c>
      <c r="O15">
        <v>0.14199999999999999</v>
      </c>
      <c r="P15">
        <v>9.3309999999999903E-3</v>
      </c>
      <c r="Q15">
        <v>0.23438400000000001</v>
      </c>
      <c r="R15">
        <v>6.1205000000000002E-2</v>
      </c>
      <c r="S15">
        <v>-3.5500000000000001E-4</v>
      </c>
      <c r="T15">
        <v>0.1953</v>
      </c>
      <c r="U15">
        <v>75.753299999999996</v>
      </c>
      <c r="V15">
        <v>-3.6648000000000001</v>
      </c>
      <c r="Y15">
        <f t="shared" si="1"/>
        <v>0</v>
      </c>
      <c r="Z15">
        <f t="shared" si="2"/>
        <v>0</v>
      </c>
      <c r="AA15">
        <f t="shared" si="3"/>
        <v>0</v>
      </c>
      <c r="AB15">
        <f t="shared" si="23"/>
        <v>0</v>
      </c>
      <c r="AC15">
        <f t="shared" si="24"/>
        <v>0</v>
      </c>
      <c r="AD15">
        <f t="shared" si="25"/>
        <v>0</v>
      </c>
      <c r="AE15">
        <f t="shared" si="26"/>
        <v>0</v>
      </c>
      <c r="AF15">
        <f t="shared" si="27"/>
        <v>0</v>
      </c>
      <c r="AG15">
        <f t="shared" si="28"/>
        <v>0</v>
      </c>
      <c r="AH15">
        <f t="shared" si="29"/>
        <v>0</v>
      </c>
      <c r="AI15">
        <f t="shared" si="30"/>
        <v>0</v>
      </c>
      <c r="AJ15">
        <f t="shared" si="31"/>
        <v>0</v>
      </c>
      <c r="AK15">
        <f t="shared" si="32"/>
        <v>0</v>
      </c>
      <c r="AL15">
        <f t="shared" si="33"/>
        <v>0</v>
      </c>
      <c r="AM15">
        <f t="shared" si="34"/>
        <v>0</v>
      </c>
      <c r="AN15">
        <f t="shared" si="35"/>
        <v>0</v>
      </c>
      <c r="AO15">
        <f t="shared" si="36"/>
        <v>0</v>
      </c>
      <c r="AP15">
        <f t="shared" si="37"/>
        <v>0</v>
      </c>
      <c r="AQ15">
        <f t="shared" si="38"/>
        <v>0</v>
      </c>
      <c r="AR15">
        <f t="shared" si="39"/>
        <v>0</v>
      </c>
      <c r="AS15">
        <f t="shared" si="40"/>
        <v>0</v>
      </c>
      <c r="AT15">
        <f t="shared" si="41"/>
        <v>0</v>
      </c>
      <c r="AV15" s="4" t="str">
        <v>current_sweep</v>
      </c>
      <c r="AW15" s="4">
        <v>11</v>
      </c>
      <c r="AX15" s="4">
        <v>1</v>
      </c>
      <c r="AY15" s="4">
        <v>120</v>
      </c>
      <c r="AZ15" s="4">
        <v>1.8563000000000001</v>
      </c>
      <c r="BA15" s="4">
        <v>0.999</v>
      </c>
      <c r="BB15" s="4">
        <v>60</v>
      </c>
      <c r="BC15" s="4">
        <v>120.00362904866499</v>
      </c>
      <c r="BD15" s="4">
        <v>1.8559880654017065</v>
      </c>
      <c r="BE15" s="4">
        <v>99.900324503580649</v>
      </c>
      <c r="BF15" s="4">
        <v>0.22250330448150568</v>
      </c>
      <c r="BG15" s="4">
        <v>-9.9384343872467636E-3</v>
      </c>
      <c r="BH15" s="4">
        <v>0.22272530694802564</v>
      </c>
      <c r="BI15" s="4">
        <v>120.21999999999998</v>
      </c>
      <c r="BJ15" s="4">
        <v>1.8293333333333333</v>
      </c>
      <c r="BK15" s="4">
        <v>0.22247633333333336</v>
      </c>
      <c r="BL15" s="4">
        <v>0.21637066666666668</v>
      </c>
      <c r="BM15" s="4">
        <v>-2.6654999999999998E-2</v>
      </c>
      <c r="BN15" s="4">
        <v>-2.6999999999999996E-5</v>
      </c>
      <c r="BO15" s="4">
        <v>0.18033333333333335</v>
      </c>
      <c r="BP15" s="4">
        <v>-1.4361333333333333</v>
      </c>
      <c r="BQ15" s="4">
        <v>-1.2133333333333338E-2</v>
      </c>
      <c r="BT15" s="5"/>
    </row>
    <row r="16" spans="1:72" x14ac:dyDescent="0.3">
      <c r="A16" t="s">
        <v>9</v>
      </c>
      <c r="B16">
        <v>5</v>
      </c>
      <c r="C16">
        <v>3</v>
      </c>
      <c r="D16">
        <v>120</v>
      </c>
      <c r="E16">
        <v>8.0799999999999997E-2</v>
      </c>
      <c r="F16">
        <v>0.999</v>
      </c>
      <c r="G16">
        <v>60</v>
      </c>
      <c r="H16">
        <v>120.004875183105</v>
      </c>
      <c r="I16">
        <v>8.0795317888259804E-2</v>
      </c>
      <c r="J16">
        <v>99.899925231933594</v>
      </c>
      <c r="K16">
        <v>9.6861291676759703E-3</v>
      </c>
      <c r="L16">
        <v>-4.3357361573725901E-4</v>
      </c>
      <c r="M16">
        <v>9.6958316862583108E-3</v>
      </c>
      <c r="N16">
        <v>120.244</v>
      </c>
      <c r="O16">
        <v>0.14599999999999999</v>
      </c>
      <c r="P16">
        <v>9.8480000000000009E-3</v>
      </c>
      <c r="Q16">
        <v>0.239125</v>
      </c>
      <c r="R16">
        <v>6.5204999999999999E-2</v>
      </c>
      <c r="S16">
        <v>1.6200000000000001E-4</v>
      </c>
      <c r="T16">
        <v>0.1993</v>
      </c>
      <c r="U16">
        <v>80.703500000000005</v>
      </c>
      <c r="V16">
        <v>1.6712</v>
      </c>
      <c r="Y16">
        <f t="shared" si="1"/>
        <v>0</v>
      </c>
      <c r="Z16">
        <f t="shared" si="2"/>
        <v>0</v>
      </c>
      <c r="AA16">
        <f t="shared" si="3"/>
        <v>0</v>
      </c>
      <c r="AB16">
        <f t="shared" si="23"/>
        <v>0</v>
      </c>
      <c r="AC16">
        <f t="shared" si="24"/>
        <v>0</v>
      </c>
      <c r="AD16">
        <f t="shared" si="25"/>
        <v>0</v>
      </c>
      <c r="AE16">
        <f t="shared" si="26"/>
        <v>0</v>
      </c>
      <c r="AF16">
        <f t="shared" si="27"/>
        <v>0</v>
      </c>
      <c r="AG16">
        <f t="shared" si="28"/>
        <v>0</v>
      </c>
      <c r="AH16">
        <f t="shared" si="29"/>
        <v>0</v>
      </c>
      <c r="AI16">
        <f t="shared" si="30"/>
        <v>0</v>
      </c>
      <c r="AJ16">
        <f t="shared" si="31"/>
        <v>0</v>
      </c>
      <c r="AK16">
        <f t="shared" si="32"/>
        <v>0</v>
      </c>
      <c r="AL16">
        <f t="shared" si="33"/>
        <v>0</v>
      </c>
      <c r="AM16">
        <f t="shared" si="34"/>
        <v>0</v>
      </c>
      <c r="AN16">
        <f t="shared" si="35"/>
        <v>0</v>
      </c>
      <c r="AO16">
        <f t="shared" si="36"/>
        <v>0</v>
      </c>
      <c r="AP16">
        <f t="shared" si="37"/>
        <v>0</v>
      </c>
      <c r="AQ16">
        <f t="shared" si="38"/>
        <v>0</v>
      </c>
      <c r="AR16">
        <f t="shared" si="39"/>
        <v>0</v>
      </c>
      <c r="AS16">
        <f t="shared" si="40"/>
        <v>0</v>
      </c>
      <c r="AT16">
        <f t="shared" si="41"/>
        <v>0</v>
      </c>
      <c r="AV16" s="4" t="str">
        <v>current_sweep</v>
      </c>
      <c r="AW16" s="4">
        <v>12</v>
      </c>
      <c r="AX16" s="4">
        <v>1</v>
      </c>
      <c r="AY16" s="4">
        <v>120</v>
      </c>
      <c r="AZ16" s="4">
        <v>3.1297000000000001</v>
      </c>
      <c r="BA16" s="4">
        <v>0.999</v>
      </c>
      <c r="BB16" s="4">
        <v>60</v>
      </c>
      <c r="BC16" s="4">
        <v>120.00626881917266</v>
      </c>
      <c r="BD16" s="4">
        <v>3.1293182373046835</v>
      </c>
      <c r="BE16" s="4">
        <v>99.900372823079366</v>
      </c>
      <c r="BF16" s="4">
        <v>0.3751636644204453</v>
      </c>
      <c r="BG16" s="4">
        <v>-1.6757375871141733E-2</v>
      </c>
      <c r="BH16" s="4">
        <v>0.37553780277570031</v>
      </c>
      <c r="BI16" s="4">
        <v>120.21600000000001</v>
      </c>
      <c r="BJ16" s="4">
        <v>3.0803333333333334</v>
      </c>
      <c r="BK16" s="4">
        <v>0.3753146666666663</v>
      </c>
      <c r="BL16" s="4">
        <v>0.20973133333333335</v>
      </c>
      <c r="BM16" s="4">
        <v>-4.8984666666666669E-2</v>
      </c>
      <c r="BN16" s="4">
        <v>1.5099999999999998E-4</v>
      </c>
      <c r="BO16" s="4">
        <v>0.17479999999999998</v>
      </c>
      <c r="BP16" s="4">
        <v>-1.5653666666666668</v>
      </c>
      <c r="BQ16" s="4">
        <v>4.0233333333333329E-2</v>
      </c>
      <c r="BT16" s="5"/>
    </row>
    <row r="17" spans="1:72" x14ac:dyDescent="0.3">
      <c r="A17" t="s">
        <v>9</v>
      </c>
      <c r="B17">
        <v>6</v>
      </c>
      <c r="C17">
        <v>1</v>
      </c>
      <c r="D17">
        <v>120</v>
      </c>
      <c r="E17">
        <v>0.13619999999999999</v>
      </c>
      <c r="F17">
        <v>0.999</v>
      </c>
      <c r="G17">
        <v>60</v>
      </c>
      <c r="H17">
        <v>120.00440979003901</v>
      </c>
      <c r="I17">
        <v>0.13620187342166901</v>
      </c>
      <c r="J17">
        <v>99.900848388671804</v>
      </c>
      <c r="K17">
        <v>1.63286197930574E-2</v>
      </c>
      <c r="L17">
        <v>-7.2652637027204004E-4</v>
      </c>
      <c r="M17">
        <v>1.63448266685009E-2</v>
      </c>
      <c r="N17">
        <v>120.235</v>
      </c>
      <c r="O17">
        <v>0.17899999999999999</v>
      </c>
      <c r="P17">
        <v>1.6344999999999998E-2</v>
      </c>
      <c r="Q17">
        <v>0.23058999999999999</v>
      </c>
      <c r="R17">
        <v>4.2798000000000003E-2</v>
      </c>
      <c r="S17" s="1">
        <v>1.5999999999999999E-5</v>
      </c>
      <c r="T17">
        <v>0.19220000000000001</v>
      </c>
      <c r="U17">
        <v>31.422599999999999</v>
      </c>
      <c r="V17">
        <v>0.1003</v>
      </c>
      <c r="Y17" t="str">
        <f t="shared" si="1"/>
        <v>current_sweep</v>
      </c>
      <c r="Z17">
        <f t="shared" si="2"/>
        <v>5</v>
      </c>
      <c r="AA17">
        <f t="shared" si="3"/>
        <v>1</v>
      </c>
      <c r="AB17">
        <f t="shared" si="23"/>
        <v>120</v>
      </c>
      <c r="AC17">
        <f t="shared" si="24"/>
        <v>8.0799999999999997E-2</v>
      </c>
      <c r="AD17">
        <f t="shared" si="25"/>
        <v>0.999</v>
      </c>
      <c r="AE17">
        <f t="shared" si="26"/>
        <v>60</v>
      </c>
      <c r="AF17">
        <f t="shared" si="27"/>
        <v>120.00432840983001</v>
      </c>
      <c r="AG17">
        <f t="shared" si="28"/>
        <v>8.079633365074787E-2</v>
      </c>
      <c r="AH17">
        <f t="shared" si="29"/>
        <v>99.899803161621051</v>
      </c>
      <c r="AI17">
        <f t="shared" si="30"/>
        <v>9.6861946706970504E-3</v>
      </c>
      <c r="AJ17">
        <f t="shared" si="31"/>
        <v>-4.3381473127131594E-4</v>
      </c>
      <c r="AK17">
        <f t="shared" si="32"/>
        <v>9.6959096069137232E-3</v>
      </c>
      <c r="AL17">
        <f t="shared" si="33"/>
        <v>120.24033333333334</v>
      </c>
      <c r="AM17">
        <f t="shared" si="34"/>
        <v>0.14466666666666664</v>
      </c>
      <c r="AN17">
        <f t="shared" si="35"/>
        <v>9.8776666666666648E-3</v>
      </c>
      <c r="AO17">
        <f t="shared" si="36"/>
        <v>0.23600500000000002</v>
      </c>
      <c r="AP17">
        <f t="shared" si="37"/>
        <v>6.3870333333333321E-2</v>
      </c>
      <c r="AQ17">
        <f t="shared" si="38"/>
        <v>1.9166666666666667E-4</v>
      </c>
      <c r="AR17">
        <f t="shared" si="39"/>
        <v>0.19666666666666666</v>
      </c>
      <c r="AS17">
        <f t="shared" si="40"/>
        <v>79.051000000000002</v>
      </c>
      <c r="AT17">
        <f t="shared" si="41"/>
        <v>1.9766666666666668</v>
      </c>
      <c r="AV17" s="4" t="str">
        <v>current_sweep</v>
      </c>
      <c r="AW17" s="4">
        <v>13</v>
      </c>
      <c r="AX17" s="4">
        <v>1</v>
      </c>
      <c r="AY17" s="4">
        <v>120</v>
      </c>
      <c r="AZ17" s="4">
        <v>5.2766999999999999</v>
      </c>
      <c r="BA17" s="4">
        <v>0.999</v>
      </c>
      <c r="BB17" s="4">
        <v>60</v>
      </c>
      <c r="BC17" s="4">
        <v>120.00995127359965</v>
      </c>
      <c r="BD17" s="4">
        <v>5.2757752736409467</v>
      </c>
      <c r="BE17" s="4">
        <v>99.900421142578082</v>
      </c>
      <c r="BF17" s="4">
        <v>0.63251505295435528</v>
      </c>
      <c r="BG17" s="4">
        <v>-2.8244551892081832E-2</v>
      </c>
      <c r="BH17" s="4">
        <v>0.63314553101857429</v>
      </c>
      <c r="BI17" s="4">
        <v>120.20333333333332</v>
      </c>
      <c r="BJ17" s="4">
        <v>5.1963333333333335</v>
      </c>
      <c r="BK17" s="4">
        <v>0.63212999999999964</v>
      </c>
      <c r="BL17" s="4">
        <v>0.19338233333333332</v>
      </c>
      <c r="BM17" s="4">
        <v>-7.9441999999999999E-2</v>
      </c>
      <c r="BN17" s="4">
        <v>-3.8499999999999998E-4</v>
      </c>
      <c r="BO17" s="4">
        <v>0.16113333333333332</v>
      </c>
      <c r="BP17" s="4">
        <v>-1.5058</v>
      </c>
      <c r="BQ17" s="4">
        <v>-6.0900000000000003E-2</v>
      </c>
      <c r="BT17" s="5"/>
    </row>
    <row r="18" spans="1:72" x14ac:dyDescent="0.3">
      <c r="A18" t="s">
        <v>9</v>
      </c>
      <c r="B18">
        <v>6</v>
      </c>
      <c r="C18">
        <v>2</v>
      </c>
      <c r="D18">
        <v>120</v>
      </c>
      <c r="E18">
        <v>0.13619999999999999</v>
      </c>
      <c r="F18">
        <v>0.999</v>
      </c>
      <c r="G18">
        <v>60</v>
      </c>
      <c r="H18">
        <v>120.002433776855</v>
      </c>
      <c r="I18">
        <v>0.13618831336498199</v>
      </c>
      <c r="J18">
        <v>99.900489807128906</v>
      </c>
      <c r="K18">
        <v>1.6326665878295898E-2</v>
      </c>
      <c r="L18">
        <v>-7.2776374872773799E-4</v>
      </c>
      <c r="M18">
        <v>1.6342928633093799E-2</v>
      </c>
      <c r="N18">
        <v>120.229</v>
      </c>
      <c r="O18">
        <v>0.184</v>
      </c>
      <c r="P18">
        <v>1.6936E-2</v>
      </c>
      <c r="Q18">
        <v>0.22656599999999999</v>
      </c>
      <c r="R18">
        <v>4.7812E-2</v>
      </c>
      <c r="S18">
        <v>6.0899999999999995E-4</v>
      </c>
      <c r="T18">
        <v>0.1888</v>
      </c>
      <c r="U18">
        <v>35.106999999999999</v>
      </c>
      <c r="V18">
        <v>3.7321</v>
      </c>
      <c r="Y18">
        <f t="shared" si="1"/>
        <v>0</v>
      </c>
      <c r="Z18">
        <f t="shared" si="2"/>
        <v>0</v>
      </c>
      <c r="AA18">
        <f t="shared" si="3"/>
        <v>0</v>
      </c>
      <c r="AB18">
        <f t="shared" si="23"/>
        <v>0</v>
      </c>
      <c r="AC18">
        <f t="shared" si="24"/>
        <v>0</v>
      </c>
      <c r="AD18">
        <f t="shared" si="25"/>
        <v>0</v>
      </c>
      <c r="AE18">
        <f t="shared" si="26"/>
        <v>0</v>
      </c>
      <c r="AF18">
        <f t="shared" si="27"/>
        <v>0</v>
      </c>
      <c r="AG18">
        <f t="shared" si="28"/>
        <v>0</v>
      </c>
      <c r="AH18">
        <f t="shared" si="29"/>
        <v>0</v>
      </c>
      <c r="AI18">
        <f t="shared" si="30"/>
        <v>0</v>
      </c>
      <c r="AJ18">
        <f t="shared" si="31"/>
        <v>0</v>
      </c>
      <c r="AK18">
        <f t="shared" si="32"/>
        <v>0</v>
      </c>
      <c r="AL18">
        <f t="shared" si="33"/>
        <v>0</v>
      </c>
      <c r="AM18">
        <f t="shared" si="34"/>
        <v>0</v>
      </c>
      <c r="AN18">
        <f t="shared" si="35"/>
        <v>0</v>
      </c>
      <c r="AO18">
        <f t="shared" si="36"/>
        <v>0</v>
      </c>
      <c r="AP18">
        <f t="shared" si="37"/>
        <v>0</v>
      </c>
      <c r="AQ18">
        <f t="shared" si="38"/>
        <v>0</v>
      </c>
      <c r="AR18">
        <f t="shared" si="39"/>
        <v>0</v>
      </c>
      <c r="AS18">
        <f t="shared" si="40"/>
        <v>0</v>
      </c>
      <c r="AT18">
        <f t="shared" si="41"/>
        <v>0</v>
      </c>
      <c r="AV18" s="4" t="str">
        <v>current_sweep</v>
      </c>
      <c r="AW18" s="4">
        <v>14</v>
      </c>
      <c r="AX18" s="4">
        <v>1</v>
      </c>
      <c r="AY18" s="4">
        <v>120</v>
      </c>
      <c r="AZ18" s="4">
        <v>8.8966999999999992</v>
      </c>
      <c r="BA18" s="4">
        <v>0.999</v>
      </c>
      <c r="BB18" s="4">
        <v>60</v>
      </c>
      <c r="BC18" s="4">
        <v>120.01086680094367</v>
      </c>
      <c r="BD18" s="4">
        <v>8.8955802917480415</v>
      </c>
      <c r="BE18" s="4">
        <v>99.900461832682254</v>
      </c>
      <c r="BF18" s="4">
        <v>1.0665036439895599</v>
      </c>
      <c r="BG18" s="4">
        <v>-4.7612289587656641E-2</v>
      </c>
      <c r="BH18" s="4">
        <v>1.0675663153330432</v>
      </c>
      <c r="BI18" s="4">
        <v>120.18166666666667</v>
      </c>
      <c r="BJ18" s="4">
        <v>8.7543333333333333</v>
      </c>
      <c r="BK18" s="4">
        <v>1.0654733333333333</v>
      </c>
      <c r="BL18" s="4">
        <v>0.17079966666666666</v>
      </c>
      <c r="BM18" s="4">
        <v>-0.14124666666666666</v>
      </c>
      <c r="BN18" s="4">
        <v>-1.0303333333333334E-3</v>
      </c>
      <c r="BO18" s="4">
        <v>0.14233333333333334</v>
      </c>
      <c r="BP18" s="4">
        <v>-1.5878333333333332</v>
      </c>
      <c r="BQ18" s="4">
        <v>-9.6600000000000005E-2</v>
      </c>
      <c r="BT18" s="5"/>
    </row>
    <row r="19" spans="1:72" x14ac:dyDescent="0.3">
      <c r="A19" t="s">
        <v>9</v>
      </c>
      <c r="B19">
        <v>6</v>
      </c>
      <c r="C19">
        <v>3</v>
      </c>
      <c r="D19">
        <v>120</v>
      </c>
      <c r="E19">
        <v>0.13619999999999999</v>
      </c>
      <c r="F19">
        <v>0.999</v>
      </c>
      <c r="G19">
        <v>60</v>
      </c>
      <c r="H19">
        <v>120.0044631958</v>
      </c>
      <c r="I19">
        <v>0.13620442152023299</v>
      </c>
      <c r="J19">
        <v>99.9005126953125</v>
      </c>
      <c r="K19">
        <v>1.6328876838088001E-2</v>
      </c>
      <c r="L19">
        <v>-7.2760024340823195E-4</v>
      </c>
      <c r="M19">
        <v>1.6345137730240801E-2</v>
      </c>
      <c r="N19">
        <v>120.22799999999999</v>
      </c>
      <c r="O19">
        <v>0.17899999999999999</v>
      </c>
      <c r="P19">
        <v>1.6209000000000001E-2</v>
      </c>
      <c r="Q19">
        <v>0.22353700000000001</v>
      </c>
      <c r="R19">
        <v>4.2796000000000001E-2</v>
      </c>
      <c r="S19">
        <v>-1.2E-4</v>
      </c>
      <c r="T19">
        <v>0.18629999999999999</v>
      </c>
      <c r="U19">
        <v>31.420100000000001</v>
      </c>
      <c r="V19">
        <v>-0.73409999999999997</v>
      </c>
      <c r="Y19">
        <f t="shared" si="1"/>
        <v>0</v>
      </c>
      <c r="Z19">
        <f t="shared" si="2"/>
        <v>0</v>
      </c>
      <c r="AA19">
        <f t="shared" si="3"/>
        <v>0</v>
      </c>
      <c r="AB19">
        <f t="shared" si="23"/>
        <v>0</v>
      </c>
      <c r="AC19">
        <f t="shared" si="24"/>
        <v>0</v>
      </c>
      <c r="AD19">
        <f t="shared" si="25"/>
        <v>0</v>
      </c>
      <c r="AE19">
        <f t="shared" si="26"/>
        <v>0</v>
      </c>
      <c r="AF19">
        <f t="shared" si="27"/>
        <v>0</v>
      </c>
      <c r="AG19">
        <f t="shared" si="28"/>
        <v>0</v>
      </c>
      <c r="AH19">
        <f t="shared" si="29"/>
        <v>0</v>
      </c>
      <c r="AI19">
        <f t="shared" si="30"/>
        <v>0</v>
      </c>
      <c r="AJ19">
        <f t="shared" si="31"/>
        <v>0</v>
      </c>
      <c r="AK19">
        <f t="shared" si="32"/>
        <v>0</v>
      </c>
      <c r="AL19">
        <f t="shared" si="33"/>
        <v>0</v>
      </c>
      <c r="AM19">
        <f t="shared" si="34"/>
        <v>0</v>
      </c>
      <c r="AN19">
        <f t="shared" si="35"/>
        <v>0</v>
      </c>
      <c r="AO19">
        <f t="shared" si="36"/>
        <v>0</v>
      </c>
      <c r="AP19">
        <f t="shared" si="37"/>
        <v>0</v>
      </c>
      <c r="AQ19">
        <f t="shared" si="38"/>
        <v>0</v>
      </c>
      <c r="AR19">
        <f t="shared" si="39"/>
        <v>0</v>
      </c>
      <c r="AS19">
        <f t="shared" si="40"/>
        <v>0</v>
      </c>
      <c r="AT19">
        <f t="shared" si="41"/>
        <v>0</v>
      </c>
      <c r="AV19" s="4" t="str">
        <v>current_sweep</v>
      </c>
      <c r="AW19" s="4">
        <v>15</v>
      </c>
      <c r="AX19" s="4">
        <v>1</v>
      </c>
      <c r="AY19" s="4">
        <v>120</v>
      </c>
      <c r="AZ19" s="4">
        <v>15</v>
      </c>
      <c r="BA19" s="4">
        <v>0.999</v>
      </c>
      <c r="BB19" s="4">
        <v>60</v>
      </c>
      <c r="BC19" s="4">
        <v>120.005976359049</v>
      </c>
      <c r="BD19" s="4">
        <v>15.007547060648568</v>
      </c>
      <c r="BE19" s="4">
        <v>99.904050191243428</v>
      </c>
      <c r="BF19" s="4">
        <v>1.7992682059605867</v>
      </c>
      <c r="BG19" s="4">
        <v>-7.8848381837209006E-2</v>
      </c>
      <c r="BH19" s="4">
        <v>1.8009591102600033</v>
      </c>
      <c r="BI19" s="4">
        <v>120.12733333333334</v>
      </c>
      <c r="BJ19" s="4">
        <v>14.769666666666666</v>
      </c>
      <c r="BK19" s="4">
        <v>1.7968603333333302</v>
      </c>
      <c r="BL19" s="4">
        <v>0.12135699999999999</v>
      </c>
      <c r="BM19" s="4">
        <v>-0.23788066666666666</v>
      </c>
      <c r="BN19" s="4">
        <v>-2.408E-3</v>
      </c>
      <c r="BO19" s="4">
        <v>0.10113333333333334</v>
      </c>
      <c r="BP19" s="4">
        <v>-1.5850666666666668</v>
      </c>
      <c r="BQ19" s="4">
        <v>-0.13383333333333333</v>
      </c>
      <c r="BT19" s="5"/>
    </row>
    <row r="20" spans="1:72" x14ac:dyDescent="0.3">
      <c r="A20" t="s">
        <v>9</v>
      </c>
      <c r="B20">
        <v>7</v>
      </c>
      <c r="C20">
        <v>1</v>
      </c>
      <c r="D20">
        <v>120</v>
      </c>
      <c r="E20">
        <v>0.22969999999999999</v>
      </c>
      <c r="F20">
        <v>0.999</v>
      </c>
      <c r="G20">
        <v>60</v>
      </c>
      <c r="H20">
        <v>120.00350189208901</v>
      </c>
      <c r="I20">
        <v>0.22968210279941501</v>
      </c>
      <c r="J20">
        <v>99.900558471679602</v>
      </c>
      <c r="K20">
        <v>2.7535246685147199E-2</v>
      </c>
      <c r="L20">
        <v>-1.2280917726457099E-3</v>
      </c>
      <c r="M20">
        <v>2.7562655508518202E-2</v>
      </c>
      <c r="N20">
        <v>120.22199999999999</v>
      </c>
      <c r="O20">
        <v>0.26</v>
      </c>
      <c r="P20">
        <v>2.7512000000000002E-2</v>
      </c>
      <c r="Q20">
        <v>0.218498</v>
      </c>
      <c r="R20">
        <v>3.0318000000000001E-2</v>
      </c>
      <c r="S20" s="1">
        <v>-2.3E-5</v>
      </c>
      <c r="T20">
        <v>0.18210000000000001</v>
      </c>
      <c r="U20">
        <v>13.1999</v>
      </c>
      <c r="V20">
        <v>-8.4400000000000003E-2</v>
      </c>
      <c r="Y20" t="str">
        <f t="shared" si="1"/>
        <v>current_sweep</v>
      </c>
      <c r="Z20">
        <f t="shared" si="2"/>
        <v>6</v>
      </c>
      <c r="AA20">
        <f t="shared" si="3"/>
        <v>1</v>
      </c>
      <c r="AB20">
        <f t="shared" si="23"/>
        <v>120</v>
      </c>
      <c r="AC20">
        <f t="shared" si="24"/>
        <v>0.13619999999999999</v>
      </c>
      <c r="AD20">
        <f t="shared" si="25"/>
        <v>0.999</v>
      </c>
      <c r="AE20">
        <f t="shared" si="26"/>
        <v>60</v>
      </c>
      <c r="AF20">
        <f t="shared" si="27"/>
        <v>120.003768920898</v>
      </c>
      <c r="AG20">
        <f t="shared" si="28"/>
        <v>0.13619820276896133</v>
      </c>
      <c r="AH20">
        <f t="shared" si="29"/>
        <v>99.900616963704408</v>
      </c>
      <c r="AI20">
        <f t="shared" si="30"/>
        <v>1.6328054169813765E-2</v>
      </c>
      <c r="AJ20">
        <f t="shared" si="31"/>
        <v>-7.272967874693367E-4</v>
      </c>
      <c r="AK20">
        <f t="shared" si="32"/>
        <v>1.6344297677278501E-2</v>
      </c>
      <c r="AL20">
        <f t="shared" si="33"/>
        <v>120.23066666666666</v>
      </c>
      <c r="AM20">
        <f t="shared" si="34"/>
        <v>0.18066666666666667</v>
      </c>
      <c r="AN20">
        <f t="shared" si="35"/>
        <v>1.6496666666666666E-2</v>
      </c>
      <c r="AO20">
        <f t="shared" si="36"/>
        <v>0.22689766666666666</v>
      </c>
      <c r="AP20">
        <f t="shared" si="37"/>
        <v>4.4468666666666663E-2</v>
      </c>
      <c r="AQ20">
        <f t="shared" si="38"/>
        <v>1.683333333333333E-4</v>
      </c>
      <c r="AR20">
        <f t="shared" si="39"/>
        <v>0.18910000000000002</v>
      </c>
      <c r="AS20">
        <f t="shared" si="40"/>
        <v>32.649900000000002</v>
      </c>
      <c r="AT20">
        <f t="shared" si="41"/>
        <v>1.0327666666666666</v>
      </c>
      <c r="AV20" t="str">
        <v>voltage_sweep</v>
      </c>
      <c r="AW20">
        <v>1</v>
      </c>
      <c r="AX20">
        <v>1</v>
      </c>
      <c r="AY20">
        <v>90</v>
      </c>
      <c r="AZ20">
        <v>1</v>
      </c>
      <c r="BA20">
        <v>0.999</v>
      </c>
      <c r="BB20">
        <v>60</v>
      </c>
      <c r="BC20">
        <v>90.002161661783802</v>
      </c>
      <c r="BD20">
        <v>0.99992442131042436</v>
      </c>
      <c r="BE20">
        <v>99.90016937255858</v>
      </c>
      <c r="BF20">
        <v>8.9905515313148457E-2</v>
      </c>
      <c r="BG20">
        <v>-4.0195247468848968E-3</v>
      </c>
      <c r="BH20">
        <v>8.9995359381039905E-2</v>
      </c>
      <c r="BI20">
        <v>90.079666666666654</v>
      </c>
      <c r="BJ20">
        <v>0.98666666666666669</v>
      </c>
      <c r="BK20">
        <v>8.9868666666666666E-2</v>
      </c>
      <c r="BL20">
        <v>7.7504999999999991E-2</v>
      </c>
      <c r="BM20">
        <v>-1.3257999999999999E-2</v>
      </c>
      <c r="BN20">
        <v>-3.6666666666666666E-5</v>
      </c>
      <c r="BO20">
        <v>8.613333333333334E-2</v>
      </c>
      <c r="BP20">
        <v>-1.3259000000000001</v>
      </c>
      <c r="BQ20">
        <v>-4.0999999999999995E-2</v>
      </c>
      <c r="BT20" s="5"/>
    </row>
    <row r="21" spans="1:72" x14ac:dyDescent="0.3">
      <c r="A21" t="s">
        <v>9</v>
      </c>
      <c r="B21">
        <v>7</v>
      </c>
      <c r="C21">
        <v>2</v>
      </c>
      <c r="D21">
        <v>120</v>
      </c>
      <c r="E21">
        <v>0.22969999999999999</v>
      </c>
      <c r="F21">
        <v>0.999</v>
      </c>
      <c r="G21">
        <v>60</v>
      </c>
      <c r="H21">
        <v>120.00587463378901</v>
      </c>
      <c r="I21">
        <v>0.22967422008514399</v>
      </c>
      <c r="J21">
        <v>99.900566101074205</v>
      </c>
      <c r="K21">
        <v>2.7534849941730499E-2</v>
      </c>
      <c r="L21">
        <v>-1.2280343798920499E-3</v>
      </c>
      <c r="M21">
        <v>2.75622550398111E-2</v>
      </c>
      <c r="N21">
        <v>120.226</v>
      </c>
      <c r="O21">
        <v>0.253</v>
      </c>
      <c r="P21">
        <v>2.7181999999999901E-2</v>
      </c>
      <c r="Q21">
        <v>0.22012499999999999</v>
      </c>
      <c r="R21">
        <v>2.3326E-2</v>
      </c>
      <c r="S21">
        <v>-3.5300000000000002E-4</v>
      </c>
      <c r="T21">
        <v>0.18340000000000001</v>
      </c>
      <c r="U21">
        <v>10.156000000000001</v>
      </c>
      <c r="V21">
        <v>-1.2815000000000001</v>
      </c>
      <c r="Y21">
        <f t="shared" si="1"/>
        <v>0</v>
      </c>
      <c r="Z21">
        <f t="shared" si="2"/>
        <v>0</v>
      </c>
      <c r="AA21">
        <f t="shared" si="3"/>
        <v>0</v>
      </c>
      <c r="AB21">
        <f t="shared" si="23"/>
        <v>0</v>
      </c>
      <c r="AC21">
        <f t="shared" si="24"/>
        <v>0</v>
      </c>
      <c r="AD21">
        <f t="shared" si="25"/>
        <v>0</v>
      </c>
      <c r="AE21">
        <f t="shared" si="26"/>
        <v>0</v>
      </c>
      <c r="AF21">
        <f t="shared" si="27"/>
        <v>0</v>
      </c>
      <c r="AG21">
        <f t="shared" si="28"/>
        <v>0</v>
      </c>
      <c r="AH21">
        <f t="shared" si="29"/>
        <v>0</v>
      </c>
      <c r="AI21">
        <f t="shared" si="30"/>
        <v>0</v>
      </c>
      <c r="AJ21">
        <f t="shared" si="31"/>
        <v>0</v>
      </c>
      <c r="AK21">
        <f t="shared" si="32"/>
        <v>0</v>
      </c>
      <c r="AL21">
        <f t="shared" si="33"/>
        <v>0</v>
      </c>
      <c r="AM21">
        <f t="shared" si="34"/>
        <v>0</v>
      </c>
      <c r="AN21">
        <f t="shared" si="35"/>
        <v>0</v>
      </c>
      <c r="AO21">
        <f t="shared" si="36"/>
        <v>0</v>
      </c>
      <c r="AP21">
        <f t="shared" si="37"/>
        <v>0</v>
      </c>
      <c r="AQ21">
        <f t="shared" si="38"/>
        <v>0</v>
      </c>
      <c r="AR21">
        <f t="shared" si="39"/>
        <v>0</v>
      </c>
      <c r="AS21">
        <f t="shared" si="40"/>
        <v>0</v>
      </c>
      <c r="AT21">
        <f t="shared" si="41"/>
        <v>0</v>
      </c>
      <c r="AV21" t="str">
        <v>voltage_sweep</v>
      </c>
      <c r="AW21">
        <v>2</v>
      </c>
      <c r="AX21">
        <v>1</v>
      </c>
      <c r="AY21">
        <v>95</v>
      </c>
      <c r="AZ21">
        <v>1</v>
      </c>
      <c r="BA21">
        <v>0.999</v>
      </c>
      <c r="BB21">
        <v>60</v>
      </c>
      <c r="BC21">
        <v>95.002286275227831</v>
      </c>
      <c r="BD21">
        <v>0.99992215633392301</v>
      </c>
      <c r="BE21">
        <v>99.900187174479086</v>
      </c>
      <c r="BF21">
        <v>9.4900074104468005E-2</v>
      </c>
      <c r="BG21">
        <v>-4.2424630373716294E-3</v>
      </c>
      <c r="BH21">
        <v>9.4994890193144402E-2</v>
      </c>
      <c r="BI21">
        <v>95.099666666666664</v>
      </c>
      <c r="BJ21">
        <v>0.98699999999999999</v>
      </c>
      <c r="BK21">
        <v>9.4904666666666637E-2</v>
      </c>
      <c r="BL21">
        <v>9.7380333333333333E-2</v>
      </c>
      <c r="BM21">
        <v>-1.2922333333333334E-2</v>
      </c>
      <c r="BN21">
        <v>4.3333333333333305E-6</v>
      </c>
      <c r="BO21">
        <v>0.10249999999999999</v>
      </c>
      <c r="BP21">
        <v>-1.2923</v>
      </c>
      <c r="BQ21">
        <v>4.800000000000003E-3</v>
      </c>
      <c r="BT21" s="5"/>
    </row>
    <row r="22" spans="1:72" x14ac:dyDescent="0.3">
      <c r="A22" t="s">
        <v>9</v>
      </c>
      <c r="B22">
        <v>7</v>
      </c>
      <c r="C22">
        <v>3</v>
      </c>
      <c r="D22">
        <v>120</v>
      </c>
      <c r="E22">
        <v>0.22969999999999999</v>
      </c>
      <c r="F22">
        <v>0.999</v>
      </c>
      <c r="G22">
        <v>60</v>
      </c>
      <c r="H22">
        <v>120.002571105957</v>
      </c>
      <c r="I22">
        <v>0.229681476950645</v>
      </c>
      <c r="J22">
        <v>99.900558471679602</v>
      </c>
      <c r="K22">
        <v>2.7534957975149099E-2</v>
      </c>
      <c r="L22">
        <v>-1.2282968964427701E-3</v>
      </c>
      <c r="M22">
        <v>2.7562366798520001E-2</v>
      </c>
      <c r="N22">
        <v>120.221</v>
      </c>
      <c r="O22">
        <v>0.247</v>
      </c>
      <c r="P22">
        <v>2.7321000000000002E-2</v>
      </c>
      <c r="Q22">
        <v>0.21842900000000001</v>
      </c>
      <c r="R22">
        <v>1.7319000000000001E-2</v>
      </c>
      <c r="S22">
        <v>-2.14E-4</v>
      </c>
      <c r="T22">
        <v>0.182</v>
      </c>
      <c r="U22">
        <v>7.5401999999999996</v>
      </c>
      <c r="V22">
        <v>-0.77700000000000002</v>
      </c>
      <c r="Y22">
        <f t="shared" si="1"/>
        <v>0</v>
      </c>
      <c r="Z22">
        <f t="shared" si="2"/>
        <v>0</v>
      </c>
      <c r="AA22">
        <f t="shared" si="3"/>
        <v>0</v>
      </c>
      <c r="AB22">
        <f t="shared" si="23"/>
        <v>0</v>
      </c>
      <c r="AC22">
        <f t="shared" si="24"/>
        <v>0</v>
      </c>
      <c r="AD22">
        <f t="shared" si="25"/>
        <v>0</v>
      </c>
      <c r="AE22">
        <f t="shared" si="26"/>
        <v>0</v>
      </c>
      <c r="AF22">
        <f t="shared" si="27"/>
        <v>0</v>
      </c>
      <c r="AG22">
        <f t="shared" si="28"/>
        <v>0</v>
      </c>
      <c r="AH22">
        <f t="shared" si="29"/>
        <v>0</v>
      </c>
      <c r="AI22">
        <f t="shared" si="30"/>
        <v>0</v>
      </c>
      <c r="AJ22">
        <f t="shared" si="31"/>
        <v>0</v>
      </c>
      <c r="AK22">
        <f t="shared" si="32"/>
        <v>0</v>
      </c>
      <c r="AL22">
        <f t="shared" si="33"/>
        <v>0</v>
      </c>
      <c r="AM22">
        <f t="shared" si="34"/>
        <v>0</v>
      </c>
      <c r="AN22">
        <f t="shared" si="35"/>
        <v>0</v>
      </c>
      <c r="AO22">
        <f t="shared" si="36"/>
        <v>0</v>
      </c>
      <c r="AP22">
        <f t="shared" si="37"/>
        <v>0</v>
      </c>
      <c r="AQ22">
        <f t="shared" si="38"/>
        <v>0</v>
      </c>
      <c r="AR22">
        <f t="shared" si="39"/>
        <v>0</v>
      </c>
      <c r="AS22">
        <f t="shared" si="40"/>
        <v>0</v>
      </c>
      <c r="AT22">
        <f t="shared" si="41"/>
        <v>0</v>
      </c>
      <c r="AV22" t="str">
        <v>voltage_sweep</v>
      </c>
      <c r="AW22">
        <v>3</v>
      </c>
      <c r="AX22">
        <v>1</v>
      </c>
      <c r="AY22">
        <v>100</v>
      </c>
      <c r="AZ22">
        <v>1</v>
      </c>
      <c r="BA22">
        <v>0.999</v>
      </c>
      <c r="BB22">
        <v>60</v>
      </c>
      <c r="BC22">
        <v>100.00635528564435</v>
      </c>
      <c r="BD22">
        <v>0.99994266033172574</v>
      </c>
      <c r="BE22">
        <v>99.9001057942708</v>
      </c>
      <c r="BF22">
        <v>9.9900729954242665E-2</v>
      </c>
      <c r="BG22">
        <v>-4.4679963029920994E-3</v>
      </c>
      <c r="BH22">
        <v>0.10000062485535903</v>
      </c>
      <c r="BI22">
        <v>100.128</v>
      </c>
      <c r="BJ22">
        <v>0.98733333333333329</v>
      </c>
      <c r="BK22">
        <v>9.9914333333333327E-2</v>
      </c>
      <c r="BL22">
        <v>0.121645</v>
      </c>
      <c r="BM22">
        <v>-1.2609333333333334E-2</v>
      </c>
      <c r="BN22">
        <v>1.3666666666666674E-5</v>
      </c>
      <c r="BO22">
        <v>0.12163333333333333</v>
      </c>
      <c r="BP22">
        <v>-1.2610000000000001</v>
      </c>
      <c r="BQ22">
        <v>1.3633333333333331E-2</v>
      </c>
      <c r="BT22" s="5"/>
    </row>
    <row r="23" spans="1:72" x14ac:dyDescent="0.3">
      <c r="A23" t="s">
        <v>9</v>
      </c>
      <c r="B23">
        <v>8</v>
      </c>
      <c r="C23">
        <v>1</v>
      </c>
      <c r="D23">
        <v>120</v>
      </c>
      <c r="E23">
        <v>0.38729999999999998</v>
      </c>
      <c r="F23">
        <v>0.999</v>
      </c>
      <c r="G23">
        <v>60</v>
      </c>
      <c r="H23">
        <v>120.00356292724599</v>
      </c>
      <c r="I23">
        <v>0.38727656006812999</v>
      </c>
      <c r="J23">
        <v>99.900245666503906</v>
      </c>
      <c r="K23">
        <v>4.6428207308053901E-2</v>
      </c>
      <c r="L23">
        <v>-2.07480043172836E-3</v>
      </c>
      <c r="M23">
        <v>4.6474568545818301E-2</v>
      </c>
      <c r="N23">
        <v>120.238</v>
      </c>
      <c r="O23">
        <v>0.39900000000000002</v>
      </c>
      <c r="P23">
        <v>4.6759999999999899E-2</v>
      </c>
      <c r="Q23">
        <v>0.23443700000000001</v>
      </c>
      <c r="R23">
        <v>1.1723000000000001E-2</v>
      </c>
      <c r="S23">
        <v>3.3199999999999999E-4</v>
      </c>
      <c r="T23">
        <v>0.19539999999999999</v>
      </c>
      <c r="U23">
        <v>3.0270999999999999</v>
      </c>
      <c r="V23">
        <v>0.71460000000000001</v>
      </c>
      <c r="Y23" t="str">
        <f t="shared" si="1"/>
        <v>current_sweep</v>
      </c>
      <c r="Z23">
        <f t="shared" si="2"/>
        <v>7</v>
      </c>
      <c r="AA23">
        <f t="shared" si="3"/>
        <v>1</v>
      </c>
      <c r="AB23">
        <f t="shared" si="23"/>
        <v>120</v>
      </c>
      <c r="AC23">
        <f t="shared" si="24"/>
        <v>0.22969999999999999</v>
      </c>
      <c r="AD23">
        <f t="shared" si="25"/>
        <v>0.999</v>
      </c>
      <c r="AE23">
        <f t="shared" si="26"/>
        <v>60</v>
      </c>
      <c r="AF23">
        <f t="shared" si="27"/>
        <v>120.00398254394501</v>
      </c>
      <c r="AG23">
        <f t="shared" si="28"/>
        <v>0.22967926661173466</v>
      </c>
      <c r="AH23">
        <f t="shared" si="29"/>
        <v>99.900561014811117</v>
      </c>
      <c r="AI23">
        <f t="shared" si="30"/>
        <v>2.7535018200675599E-2</v>
      </c>
      <c r="AJ23">
        <f t="shared" si="31"/>
        <v>-1.2281410163268432E-3</v>
      </c>
      <c r="AK23">
        <f t="shared" si="32"/>
        <v>2.7562425782283101E-2</v>
      </c>
      <c r="AL23">
        <f t="shared" si="33"/>
        <v>120.223</v>
      </c>
      <c r="AM23">
        <f t="shared" si="34"/>
        <v>0.25333333333333335</v>
      </c>
      <c r="AN23">
        <f t="shared" si="35"/>
        <v>2.7338333333333301E-2</v>
      </c>
      <c r="AO23">
        <f t="shared" si="36"/>
        <v>0.21901733333333331</v>
      </c>
      <c r="AP23">
        <f t="shared" si="37"/>
        <v>2.3654333333333333E-2</v>
      </c>
      <c r="AQ23">
        <f t="shared" si="38"/>
        <v>-1.9666666666666669E-4</v>
      </c>
      <c r="AR23">
        <f t="shared" si="39"/>
        <v>0.18250000000000002</v>
      </c>
      <c r="AS23">
        <f t="shared" si="40"/>
        <v>10.298699999999998</v>
      </c>
      <c r="AT23">
        <f t="shared" si="41"/>
        <v>-0.71430000000000005</v>
      </c>
      <c r="AV23" t="str">
        <v>voltage_sweep</v>
      </c>
      <c r="AW23">
        <v>4</v>
      </c>
      <c r="AX23">
        <v>1</v>
      </c>
      <c r="AY23">
        <v>105</v>
      </c>
      <c r="AZ23">
        <v>1</v>
      </c>
      <c r="BA23">
        <v>0.999</v>
      </c>
      <c r="BB23">
        <v>60</v>
      </c>
      <c r="BC23">
        <v>105.00551096598268</v>
      </c>
      <c r="BD23">
        <v>0.99994200468063343</v>
      </c>
      <c r="BE23">
        <v>99.900138854980426</v>
      </c>
      <c r="BF23">
        <v>0.10489456603924401</v>
      </c>
      <c r="BG23">
        <v>-4.6903796804447931E-3</v>
      </c>
      <c r="BH23">
        <v>0.10499941805998432</v>
      </c>
      <c r="BI23">
        <v>105.15300000000001</v>
      </c>
      <c r="BJ23">
        <v>0.98933333333333329</v>
      </c>
      <c r="BK23">
        <v>0.10472966666666667</v>
      </c>
      <c r="BL23">
        <v>0.14748900000000001</v>
      </c>
      <c r="BM23">
        <v>-1.0608666666666667E-2</v>
      </c>
      <c r="BN23">
        <v>-1.65E-4</v>
      </c>
      <c r="BO23">
        <v>0.14046666666666666</v>
      </c>
      <c r="BP23">
        <v>-1.0609333333333335</v>
      </c>
      <c r="BQ23">
        <v>-0.15720000000000001</v>
      </c>
      <c r="BT23" s="5"/>
    </row>
    <row r="24" spans="1:72" x14ac:dyDescent="0.3">
      <c r="A24" t="s">
        <v>9</v>
      </c>
      <c r="B24">
        <v>8</v>
      </c>
      <c r="C24">
        <v>2</v>
      </c>
      <c r="D24">
        <v>120</v>
      </c>
      <c r="E24">
        <v>0.38729999999999998</v>
      </c>
      <c r="F24">
        <v>0.999</v>
      </c>
      <c r="G24">
        <v>60</v>
      </c>
      <c r="H24">
        <v>120.003288269042</v>
      </c>
      <c r="I24">
        <v>0.38726636767387301</v>
      </c>
      <c r="J24">
        <v>99.900329589843693</v>
      </c>
      <c r="K24">
        <v>4.6426914632320397E-2</v>
      </c>
      <c r="L24">
        <v>-2.0739885512739398E-3</v>
      </c>
      <c r="M24">
        <v>4.6473234891891403E-2</v>
      </c>
      <c r="N24">
        <v>120.241</v>
      </c>
      <c r="O24">
        <v>0.39700000000000002</v>
      </c>
      <c r="P24">
        <v>4.6301000000000002E-2</v>
      </c>
      <c r="Q24">
        <v>0.23771200000000001</v>
      </c>
      <c r="R24">
        <v>9.7339999999999996E-3</v>
      </c>
      <c r="S24">
        <v>-1.26E-4</v>
      </c>
      <c r="T24">
        <v>0.1981</v>
      </c>
      <c r="U24">
        <v>2.5133999999999999</v>
      </c>
      <c r="V24">
        <v>-0.2712</v>
      </c>
      <c r="Y24">
        <f t="shared" si="1"/>
        <v>0</v>
      </c>
      <c r="Z24">
        <f t="shared" si="2"/>
        <v>0</v>
      </c>
      <c r="AA24">
        <f t="shared" si="3"/>
        <v>0</v>
      </c>
      <c r="AB24">
        <f t="shared" si="23"/>
        <v>0</v>
      </c>
      <c r="AC24">
        <f t="shared" si="24"/>
        <v>0</v>
      </c>
      <c r="AD24">
        <f t="shared" si="25"/>
        <v>0</v>
      </c>
      <c r="AE24">
        <f t="shared" si="26"/>
        <v>0</v>
      </c>
      <c r="AF24">
        <f t="shared" si="27"/>
        <v>0</v>
      </c>
      <c r="AG24">
        <f t="shared" si="28"/>
        <v>0</v>
      </c>
      <c r="AH24">
        <f t="shared" si="29"/>
        <v>0</v>
      </c>
      <c r="AI24">
        <f t="shared" si="30"/>
        <v>0</v>
      </c>
      <c r="AJ24">
        <f t="shared" si="31"/>
        <v>0</v>
      </c>
      <c r="AK24">
        <f t="shared" si="32"/>
        <v>0</v>
      </c>
      <c r="AL24">
        <f t="shared" si="33"/>
        <v>0</v>
      </c>
      <c r="AM24">
        <f t="shared" si="34"/>
        <v>0</v>
      </c>
      <c r="AN24">
        <f t="shared" si="35"/>
        <v>0</v>
      </c>
      <c r="AO24">
        <f t="shared" si="36"/>
        <v>0</v>
      </c>
      <c r="AP24">
        <f t="shared" si="37"/>
        <v>0</v>
      </c>
      <c r="AQ24">
        <f t="shared" si="38"/>
        <v>0</v>
      </c>
      <c r="AR24">
        <f t="shared" si="39"/>
        <v>0</v>
      </c>
      <c r="AS24">
        <f t="shared" si="40"/>
        <v>0</v>
      </c>
      <c r="AT24">
        <f t="shared" si="41"/>
        <v>0</v>
      </c>
      <c r="AV24" t="str">
        <v>voltage_sweep</v>
      </c>
      <c r="AW24">
        <v>5</v>
      </c>
      <c r="AX24">
        <v>1</v>
      </c>
      <c r="AY24">
        <v>110</v>
      </c>
      <c r="AZ24">
        <v>1</v>
      </c>
      <c r="BA24">
        <v>0.999</v>
      </c>
      <c r="BB24">
        <v>60</v>
      </c>
      <c r="BC24">
        <v>110.00537618001233</v>
      </c>
      <c r="BD24">
        <v>0.99993536869684796</v>
      </c>
      <c r="BE24">
        <v>99.900156656901004</v>
      </c>
      <c r="BF24">
        <v>0.10988843689362167</v>
      </c>
      <c r="BG24">
        <v>-4.9136023347576404E-3</v>
      </c>
      <c r="BH24">
        <v>0.10999826590220067</v>
      </c>
      <c r="BI24">
        <v>110.175</v>
      </c>
      <c r="BJ24">
        <v>0.99099999999999999</v>
      </c>
      <c r="BK24">
        <v>0.109995333333333</v>
      </c>
      <c r="BL24">
        <v>0.16962366666666664</v>
      </c>
      <c r="BM24">
        <v>-8.9353333333333333E-3</v>
      </c>
      <c r="BN24">
        <v>1.07E-4</v>
      </c>
      <c r="BO24">
        <v>0.1542</v>
      </c>
      <c r="BP24">
        <v>-0.89360000000000006</v>
      </c>
      <c r="BQ24">
        <v>9.7299999999999998E-2</v>
      </c>
      <c r="BT24" s="5"/>
    </row>
    <row r="25" spans="1:72" x14ac:dyDescent="0.3">
      <c r="A25" t="s">
        <v>9</v>
      </c>
      <c r="B25">
        <v>8</v>
      </c>
      <c r="C25">
        <v>3</v>
      </c>
      <c r="D25">
        <v>120</v>
      </c>
      <c r="E25">
        <v>0.38729999999999998</v>
      </c>
      <c r="F25">
        <v>0.999</v>
      </c>
      <c r="G25">
        <v>60</v>
      </c>
      <c r="H25">
        <v>120.00356292724599</v>
      </c>
      <c r="I25">
        <v>0.38727748394012401</v>
      </c>
      <c r="J25">
        <v>99.900207519531193</v>
      </c>
      <c r="K25">
        <v>4.6428300440311397E-2</v>
      </c>
      <c r="L25">
        <v>-2.0751846022903902E-3</v>
      </c>
      <c r="M25">
        <v>4.6474680304527199E-2</v>
      </c>
      <c r="N25">
        <v>120.235</v>
      </c>
      <c r="O25">
        <v>0.40300000000000002</v>
      </c>
      <c r="P25">
        <v>4.7473000000000001E-2</v>
      </c>
      <c r="Q25">
        <v>0.231437</v>
      </c>
      <c r="R25">
        <v>1.5723000000000001E-2</v>
      </c>
      <c r="S25">
        <v>1.0449999999999999E-3</v>
      </c>
      <c r="T25">
        <v>0.19289999999999999</v>
      </c>
      <c r="U25">
        <v>4.0598000000000001</v>
      </c>
      <c r="V25">
        <v>2.2501000000000002</v>
      </c>
      <c r="Y25">
        <f t="shared" si="1"/>
        <v>0</v>
      </c>
      <c r="Z25">
        <f t="shared" si="2"/>
        <v>0</v>
      </c>
      <c r="AA25">
        <f t="shared" si="3"/>
        <v>0</v>
      </c>
      <c r="AB25">
        <f t="shared" si="23"/>
        <v>0</v>
      </c>
      <c r="AC25">
        <f t="shared" si="24"/>
        <v>0</v>
      </c>
      <c r="AD25">
        <f t="shared" si="25"/>
        <v>0</v>
      </c>
      <c r="AE25">
        <f t="shared" si="26"/>
        <v>0</v>
      </c>
      <c r="AF25">
        <f t="shared" si="27"/>
        <v>0</v>
      </c>
      <c r="AG25">
        <f t="shared" si="28"/>
        <v>0</v>
      </c>
      <c r="AH25">
        <f t="shared" si="29"/>
        <v>0</v>
      </c>
      <c r="AI25">
        <f t="shared" si="30"/>
        <v>0</v>
      </c>
      <c r="AJ25">
        <f t="shared" si="31"/>
        <v>0</v>
      </c>
      <c r="AK25">
        <f t="shared" si="32"/>
        <v>0</v>
      </c>
      <c r="AL25">
        <f t="shared" si="33"/>
        <v>0</v>
      </c>
      <c r="AM25">
        <f t="shared" si="34"/>
        <v>0</v>
      </c>
      <c r="AN25">
        <f t="shared" si="35"/>
        <v>0</v>
      </c>
      <c r="AO25">
        <f t="shared" si="36"/>
        <v>0</v>
      </c>
      <c r="AP25">
        <f t="shared" si="37"/>
        <v>0</v>
      </c>
      <c r="AQ25">
        <f t="shared" si="38"/>
        <v>0</v>
      </c>
      <c r="AR25">
        <f t="shared" si="39"/>
        <v>0</v>
      </c>
      <c r="AS25">
        <f t="shared" si="40"/>
        <v>0</v>
      </c>
      <c r="AT25">
        <f t="shared" si="41"/>
        <v>0</v>
      </c>
      <c r="AV25" t="str">
        <v>voltage_sweep</v>
      </c>
      <c r="AW25">
        <v>6</v>
      </c>
      <c r="AX25">
        <v>1</v>
      </c>
      <c r="AY25">
        <v>115</v>
      </c>
      <c r="AZ25">
        <v>1</v>
      </c>
      <c r="BA25">
        <v>0.999</v>
      </c>
      <c r="BB25">
        <v>60</v>
      </c>
      <c r="BC25">
        <v>115.00200398762968</v>
      </c>
      <c r="BD25">
        <v>0.99995670715967799</v>
      </c>
      <c r="BE25">
        <v>99.900115966796832</v>
      </c>
      <c r="BF25">
        <v>0.11488216121991467</v>
      </c>
      <c r="BG25">
        <v>-5.1381845648089996E-3</v>
      </c>
      <c r="BH25">
        <v>0.11499702682097666</v>
      </c>
      <c r="BI25">
        <v>115.20133333333332</v>
      </c>
      <c r="BJ25">
        <v>0.9903333333333334</v>
      </c>
      <c r="BK25">
        <v>0.11451933333333335</v>
      </c>
      <c r="BL25">
        <v>0.19932900000000001</v>
      </c>
      <c r="BM25">
        <v>-9.6233333333333327E-3</v>
      </c>
      <c r="BN25">
        <v>-3.6300000000000004E-4</v>
      </c>
      <c r="BO25">
        <v>0.17333333333333334</v>
      </c>
      <c r="BP25">
        <v>-0.9623666666666667</v>
      </c>
      <c r="BQ25">
        <v>-0.31583333333333335</v>
      </c>
      <c r="BT25" s="5"/>
    </row>
    <row r="26" spans="1:72" x14ac:dyDescent="0.3">
      <c r="A26" t="s">
        <v>9</v>
      </c>
      <c r="B26">
        <v>9</v>
      </c>
      <c r="C26">
        <v>1</v>
      </c>
      <c r="D26">
        <v>120</v>
      </c>
      <c r="E26">
        <v>0.65300000000000002</v>
      </c>
      <c r="F26">
        <v>0.999</v>
      </c>
      <c r="G26">
        <v>60</v>
      </c>
      <c r="H26">
        <v>120.00318908691401</v>
      </c>
      <c r="I26">
        <v>0.65295761823654097</v>
      </c>
      <c r="J26">
        <v>99.900329589843693</v>
      </c>
      <c r="K26">
        <v>7.8278891742229406E-2</v>
      </c>
      <c r="L26">
        <v>-3.49660543724894E-3</v>
      </c>
      <c r="M26">
        <v>7.8356988728046403E-2</v>
      </c>
      <c r="N26">
        <v>120.22499999999999</v>
      </c>
      <c r="O26">
        <v>0.65300000000000002</v>
      </c>
      <c r="P26">
        <v>7.8464999999999993E-2</v>
      </c>
      <c r="Q26">
        <v>0.22181100000000001</v>
      </c>
      <c r="R26" s="1">
        <v>4.1999999999999998E-5</v>
      </c>
      <c r="S26">
        <v>1.8599999999999999E-4</v>
      </c>
      <c r="T26">
        <v>0.18479999999999999</v>
      </c>
      <c r="U26">
        <v>6.4999999999999997E-3</v>
      </c>
      <c r="V26">
        <v>0.23780000000000001</v>
      </c>
      <c r="Y26" t="str">
        <f t="shared" si="1"/>
        <v>current_sweep</v>
      </c>
      <c r="Z26">
        <f t="shared" si="2"/>
        <v>8</v>
      </c>
      <c r="AA26">
        <f t="shared" si="3"/>
        <v>1</v>
      </c>
      <c r="AB26">
        <f t="shared" si="23"/>
        <v>120</v>
      </c>
      <c r="AC26">
        <f t="shared" si="24"/>
        <v>0.38729999999999998</v>
      </c>
      <c r="AD26">
        <f t="shared" si="25"/>
        <v>0.999</v>
      </c>
      <c r="AE26">
        <f t="shared" si="26"/>
        <v>60</v>
      </c>
      <c r="AF26">
        <f t="shared" si="27"/>
        <v>120.00347137451132</v>
      </c>
      <c r="AG26">
        <f t="shared" si="28"/>
        <v>0.38727347056070904</v>
      </c>
      <c r="AH26">
        <f t="shared" si="29"/>
        <v>99.900260925292926</v>
      </c>
      <c r="AI26">
        <f t="shared" si="30"/>
        <v>4.6427807460228565E-2</v>
      </c>
      <c r="AJ26">
        <f t="shared" si="31"/>
        <v>-2.07465786176423E-3</v>
      </c>
      <c r="AK26">
        <f t="shared" si="32"/>
        <v>4.6474161247412299E-2</v>
      </c>
      <c r="AL26">
        <f t="shared" si="33"/>
        <v>120.238</v>
      </c>
      <c r="AM26">
        <f t="shared" si="34"/>
        <v>0.39966666666666667</v>
      </c>
      <c r="AN26">
        <f t="shared" si="35"/>
        <v>4.6844666666666625E-2</v>
      </c>
      <c r="AO26">
        <f t="shared" si="36"/>
        <v>0.23452866666666669</v>
      </c>
      <c r="AP26">
        <f t="shared" si="37"/>
        <v>1.2393333333333334E-2</v>
      </c>
      <c r="AQ26">
        <f t="shared" si="38"/>
        <v>4.17E-4</v>
      </c>
      <c r="AR26">
        <f t="shared" si="39"/>
        <v>0.19546666666666665</v>
      </c>
      <c r="AS26">
        <f t="shared" si="40"/>
        <v>3.2001000000000004</v>
      </c>
      <c r="AT26">
        <f t="shared" si="41"/>
        <v>0.89783333333333337</v>
      </c>
      <c r="AV26" t="str">
        <v>voltage_sweep</v>
      </c>
      <c r="AW26">
        <v>7</v>
      </c>
      <c r="AX26">
        <v>1</v>
      </c>
      <c r="AY26">
        <v>120</v>
      </c>
      <c r="AZ26">
        <v>1</v>
      </c>
      <c r="BA26">
        <v>0.999</v>
      </c>
      <c r="BB26">
        <v>60</v>
      </c>
      <c r="BC26">
        <v>120.00492858886666</v>
      </c>
      <c r="BD26">
        <v>0.99993954102198224</v>
      </c>
      <c r="BE26">
        <v>99.900065104166629</v>
      </c>
      <c r="BF26">
        <v>0.11987775564193666</v>
      </c>
      <c r="BG26">
        <v>-5.3627116916080296E-3</v>
      </c>
      <c r="BH26">
        <v>0.11999767273664398</v>
      </c>
      <c r="BI26">
        <v>120.23166666666667</v>
      </c>
      <c r="BJ26">
        <v>0.99199999999999999</v>
      </c>
      <c r="BK26">
        <v>0.11989233333333332</v>
      </c>
      <c r="BL26">
        <v>0.226738</v>
      </c>
      <c r="BM26">
        <v>-7.9396666666666661E-3</v>
      </c>
      <c r="BN26">
        <v>1.4333333333333336E-5</v>
      </c>
      <c r="BO26">
        <v>0.18893333333333331</v>
      </c>
      <c r="BP26">
        <v>-0.79400000000000004</v>
      </c>
      <c r="BQ26">
        <v>1.2166666666666668E-2</v>
      </c>
      <c r="BT26" s="5"/>
    </row>
    <row r="27" spans="1:72" x14ac:dyDescent="0.3">
      <c r="A27" t="s">
        <v>9</v>
      </c>
      <c r="B27">
        <v>9</v>
      </c>
      <c r="C27">
        <v>2</v>
      </c>
      <c r="D27">
        <v>120</v>
      </c>
      <c r="E27">
        <v>0.65300000000000002</v>
      </c>
      <c r="F27">
        <v>0.999</v>
      </c>
      <c r="G27">
        <v>60</v>
      </c>
      <c r="H27">
        <v>120.00431060791</v>
      </c>
      <c r="I27">
        <v>0.65298134088516202</v>
      </c>
      <c r="J27">
        <v>99.900054931640597</v>
      </c>
      <c r="K27">
        <v>7.8282259404659202E-2</v>
      </c>
      <c r="L27">
        <v>-3.50198079831898E-3</v>
      </c>
      <c r="M27">
        <v>7.8360579907894107E-2</v>
      </c>
      <c r="N27">
        <v>120.22199999999999</v>
      </c>
      <c r="O27">
        <v>0.65300000000000002</v>
      </c>
      <c r="P27">
        <v>7.8706999999999999E-2</v>
      </c>
      <c r="Q27">
        <v>0.21768899999999999</v>
      </c>
      <c r="R27" s="1">
        <v>1.9000000000000001E-5</v>
      </c>
      <c r="S27">
        <v>4.2499999999999998E-4</v>
      </c>
      <c r="T27">
        <v>0.18140000000000001</v>
      </c>
      <c r="U27">
        <v>2.8999999999999998E-3</v>
      </c>
      <c r="V27">
        <v>0.54259999999999997</v>
      </c>
      <c r="Y27">
        <f t="shared" si="1"/>
        <v>0</v>
      </c>
      <c r="Z27">
        <f t="shared" si="2"/>
        <v>0</v>
      </c>
      <c r="AA27">
        <f t="shared" si="3"/>
        <v>0</v>
      </c>
      <c r="AB27">
        <f t="shared" si="23"/>
        <v>0</v>
      </c>
      <c r="AC27">
        <f t="shared" si="24"/>
        <v>0</v>
      </c>
      <c r="AD27">
        <f t="shared" si="25"/>
        <v>0</v>
      </c>
      <c r="AE27">
        <f t="shared" si="26"/>
        <v>0</v>
      </c>
      <c r="AF27">
        <f t="shared" si="27"/>
        <v>0</v>
      </c>
      <c r="AG27">
        <f t="shared" si="28"/>
        <v>0</v>
      </c>
      <c r="AH27">
        <f t="shared" si="29"/>
        <v>0</v>
      </c>
      <c r="AI27">
        <f t="shared" si="30"/>
        <v>0</v>
      </c>
      <c r="AJ27">
        <f t="shared" si="31"/>
        <v>0</v>
      </c>
      <c r="AK27">
        <f t="shared" si="32"/>
        <v>0</v>
      </c>
      <c r="AL27">
        <f t="shared" si="33"/>
        <v>0</v>
      </c>
      <c r="AM27">
        <f t="shared" si="34"/>
        <v>0</v>
      </c>
      <c r="AN27">
        <f t="shared" si="35"/>
        <v>0</v>
      </c>
      <c r="AO27">
        <f t="shared" si="36"/>
        <v>0</v>
      </c>
      <c r="AP27">
        <f t="shared" si="37"/>
        <v>0</v>
      </c>
      <c r="AQ27">
        <f t="shared" si="38"/>
        <v>0</v>
      </c>
      <c r="AR27">
        <f t="shared" si="39"/>
        <v>0</v>
      </c>
      <c r="AS27">
        <f t="shared" si="40"/>
        <v>0</v>
      </c>
      <c r="AT27">
        <f t="shared" si="41"/>
        <v>0</v>
      </c>
      <c r="AV27" t="str">
        <v>voltage_sweep</v>
      </c>
      <c r="AW27">
        <v>8</v>
      </c>
      <c r="AX27">
        <v>1</v>
      </c>
      <c r="AY27">
        <v>125</v>
      </c>
      <c r="AZ27">
        <v>1</v>
      </c>
      <c r="BA27">
        <v>0.999</v>
      </c>
      <c r="BB27">
        <v>60</v>
      </c>
      <c r="BC27">
        <v>125.00612131754501</v>
      </c>
      <c r="BD27">
        <v>0.99993117650349905</v>
      </c>
      <c r="BE27">
        <v>99.900128682454394</v>
      </c>
      <c r="BF27">
        <v>0.12487268447875932</v>
      </c>
      <c r="BG27">
        <v>-5.5842823348939375E-3</v>
      </c>
      <c r="BH27">
        <v>0.12499751895666067</v>
      </c>
      <c r="BI27">
        <v>125.26600000000001</v>
      </c>
      <c r="BJ27">
        <v>0.99099999999999999</v>
      </c>
      <c r="BK27">
        <v>0.12473133333333332</v>
      </c>
      <c r="BL27">
        <v>0.25987866666666665</v>
      </c>
      <c r="BM27">
        <v>-8.9309999999999997E-3</v>
      </c>
      <c r="BN27">
        <v>-1.4133333333333334E-4</v>
      </c>
      <c r="BO27">
        <v>0.2079</v>
      </c>
      <c r="BP27">
        <v>-0.89316666666666666</v>
      </c>
      <c r="BQ27">
        <v>-0.11320000000000001</v>
      </c>
      <c r="BT27" s="5"/>
    </row>
    <row r="28" spans="1:72" x14ac:dyDescent="0.3">
      <c r="A28" t="s">
        <v>9</v>
      </c>
      <c r="B28">
        <v>9</v>
      </c>
      <c r="C28">
        <v>3</v>
      </c>
      <c r="D28">
        <v>120</v>
      </c>
      <c r="E28">
        <v>0.65300000000000002</v>
      </c>
      <c r="F28">
        <v>0.999</v>
      </c>
      <c r="G28">
        <v>60</v>
      </c>
      <c r="H28">
        <v>120.00274658203099</v>
      </c>
      <c r="I28">
        <v>0.65298420190811102</v>
      </c>
      <c r="J28">
        <v>99.899993896484304</v>
      </c>
      <c r="K28">
        <v>7.82815366983413E-2</v>
      </c>
      <c r="L28">
        <v>-3.50311934016644E-3</v>
      </c>
      <c r="M28">
        <v>7.8359901905059801E-2</v>
      </c>
      <c r="N28">
        <v>120.22199999999999</v>
      </c>
      <c r="O28">
        <v>0.65100000000000002</v>
      </c>
      <c r="P28">
        <v>7.8775999999999999E-2</v>
      </c>
      <c r="Q28">
        <v>0.219253</v>
      </c>
      <c r="R28">
        <v>-1.9840000000000001E-3</v>
      </c>
      <c r="S28">
        <v>4.9399999999999997E-4</v>
      </c>
      <c r="T28">
        <v>0.1827</v>
      </c>
      <c r="U28">
        <v>-0.3039</v>
      </c>
      <c r="V28">
        <v>0.63160000000000005</v>
      </c>
      <c r="Y28">
        <f t="shared" si="1"/>
        <v>0</v>
      </c>
      <c r="Z28">
        <f t="shared" si="2"/>
        <v>0</v>
      </c>
      <c r="AA28">
        <f t="shared" si="3"/>
        <v>0</v>
      </c>
      <c r="AB28">
        <f t="shared" si="23"/>
        <v>0</v>
      </c>
      <c r="AC28">
        <f t="shared" si="24"/>
        <v>0</v>
      </c>
      <c r="AD28">
        <f t="shared" si="25"/>
        <v>0</v>
      </c>
      <c r="AE28">
        <f t="shared" si="26"/>
        <v>0</v>
      </c>
      <c r="AF28">
        <f t="shared" si="27"/>
        <v>0</v>
      </c>
      <c r="AG28">
        <f t="shared" si="28"/>
        <v>0</v>
      </c>
      <c r="AH28">
        <f t="shared" si="29"/>
        <v>0</v>
      </c>
      <c r="AI28">
        <f t="shared" si="30"/>
        <v>0</v>
      </c>
      <c r="AJ28">
        <f t="shared" si="31"/>
        <v>0</v>
      </c>
      <c r="AK28">
        <f t="shared" si="32"/>
        <v>0</v>
      </c>
      <c r="AL28">
        <f t="shared" si="33"/>
        <v>0</v>
      </c>
      <c r="AM28">
        <f t="shared" si="34"/>
        <v>0</v>
      </c>
      <c r="AN28">
        <f t="shared" si="35"/>
        <v>0</v>
      </c>
      <c r="AO28">
        <f t="shared" si="36"/>
        <v>0</v>
      </c>
      <c r="AP28">
        <f t="shared" si="37"/>
        <v>0</v>
      </c>
      <c r="AQ28">
        <f t="shared" si="38"/>
        <v>0</v>
      </c>
      <c r="AR28">
        <f t="shared" si="39"/>
        <v>0</v>
      </c>
      <c r="AS28">
        <f t="shared" si="40"/>
        <v>0</v>
      </c>
      <c r="AT28">
        <f t="shared" si="41"/>
        <v>0</v>
      </c>
      <c r="AV28" t="str">
        <v>voltage_sweep</v>
      </c>
      <c r="AW28">
        <v>9</v>
      </c>
      <c r="AX28">
        <v>1</v>
      </c>
      <c r="AY28">
        <v>130</v>
      </c>
      <c r="AZ28">
        <v>1</v>
      </c>
      <c r="BA28">
        <v>0.999</v>
      </c>
      <c r="BB28">
        <v>60</v>
      </c>
      <c r="BC28">
        <v>130.00676472981698</v>
      </c>
      <c r="BD28">
        <v>0.99994176626205444</v>
      </c>
      <c r="BE28">
        <v>99.900093078613224</v>
      </c>
      <c r="BF28">
        <v>0.12986931701501167</v>
      </c>
      <c r="BG28">
        <v>-5.8089884308477162E-3</v>
      </c>
      <c r="BH28">
        <v>0.12999919553597736</v>
      </c>
      <c r="BI28">
        <v>130.28533333333334</v>
      </c>
      <c r="BJ28">
        <v>0.9946666666666667</v>
      </c>
      <c r="BK28">
        <v>0.13008033333333333</v>
      </c>
      <c r="BL28">
        <v>0.27856900000000001</v>
      </c>
      <c r="BM28">
        <v>-5.2753333333333333E-3</v>
      </c>
      <c r="BN28">
        <v>2.1066666666666665E-4</v>
      </c>
      <c r="BO28">
        <v>0.21430000000000002</v>
      </c>
      <c r="BP28">
        <v>-0.5275333333333333</v>
      </c>
      <c r="BQ28">
        <v>0.16249999999999998</v>
      </c>
      <c r="BT28" s="5"/>
    </row>
    <row r="29" spans="1:72" x14ac:dyDescent="0.3">
      <c r="A29" t="s">
        <v>9</v>
      </c>
      <c r="B29">
        <v>10</v>
      </c>
      <c r="C29">
        <v>1</v>
      </c>
      <c r="D29">
        <v>120</v>
      </c>
      <c r="E29">
        <v>1.101</v>
      </c>
      <c r="F29">
        <v>0.999</v>
      </c>
      <c r="G29">
        <v>60</v>
      </c>
      <c r="H29">
        <v>120.00432586669901</v>
      </c>
      <c r="I29">
        <v>1.10089564323425</v>
      </c>
      <c r="J29">
        <v>99.900360107421804</v>
      </c>
      <c r="K29">
        <v>0.13198059797286901</v>
      </c>
      <c r="L29">
        <v>-5.8944490738213002E-3</v>
      </c>
      <c r="M29">
        <v>0.13211223483085599</v>
      </c>
      <c r="N29">
        <v>120.22499999999999</v>
      </c>
      <c r="O29">
        <v>1.0960000000000001</v>
      </c>
      <c r="P29">
        <v>0.13187699999999999</v>
      </c>
      <c r="Q29">
        <v>0.22067400000000001</v>
      </c>
      <c r="R29">
        <v>-4.8960000000000002E-3</v>
      </c>
      <c r="S29">
        <v>-1.0399999999999999E-4</v>
      </c>
      <c r="T29">
        <v>0.18390000000000001</v>
      </c>
      <c r="U29">
        <v>-0.44469999999999998</v>
      </c>
      <c r="V29">
        <v>-7.85E-2</v>
      </c>
      <c r="Y29" t="str">
        <f t="shared" si="1"/>
        <v>current_sweep</v>
      </c>
      <c r="Z29">
        <f t="shared" si="2"/>
        <v>9</v>
      </c>
      <c r="AA29">
        <f t="shared" si="3"/>
        <v>1</v>
      </c>
      <c r="AB29">
        <f t="shared" si="23"/>
        <v>120</v>
      </c>
      <c r="AC29">
        <f t="shared" si="24"/>
        <v>0.65300000000000002</v>
      </c>
      <c r="AD29">
        <f t="shared" si="25"/>
        <v>0.999</v>
      </c>
      <c r="AE29">
        <f t="shared" si="26"/>
        <v>60</v>
      </c>
      <c r="AF29">
        <f t="shared" si="27"/>
        <v>120.00341542561834</v>
      </c>
      <c r="AG29">
        <f t="shared" si="28"/>
        <v>0.65297438700993793</v>
      </c>
      <c r="AH29">
        <f t="shared" si="29"/>
        <v>99.900126139322865</v>
      </c>
      <c r="AI29">
        <f t="shared" si="30"/>
        <v>7.8280895948409979E-2</v>
      </c>
      <c r="AJ29">
        <f t="shared" si="31"/>
        <v>-3.5005685252447864E-3</v>
      </c>
      <c r="AK29">
        <f t="shared" si="32"/>
        <v>7.8359156847000108E-2</v>
      </c>
      <c r="AL29">
        <f t="shared" si="33"/>
        <v>120.223</v>
      </c>
      <c r="AM29">
        <f t="shared" si="34"/>
        <v>0.65233333333333332</v>
      </c>
      <c r="AN29">
        <f t="shared" si="35"/>
        <v>7.8649333333333335E-2</v>
      </c>
      <c r="AO29">
        <f t="shared" si="36"/>
        <v>0.21958433333333335</v>
      </c>
      <c r="AP29">
        <f t="shared" si="37"/>
        <v>-6.4099999999999997E-4</v>
      </c>
      <c r="AQ29">
        <f t="shared" si="38"/>
        <v>3.6833333333333336E-4</v>
      </c>
      <c r="AR29">
        <f t="shared" si="39"/>
        <v>0.18296666666666664</v>
      </c>
      <c r="AS29">
        <f t="shared" si="40"/>
        <v>-9.8166666666666666E-2</v>
      </c>
      <c r="AT29">
        <f t="shared" si="41"/>
        <v>0.47066666666666662</v>
      </c>
      <c r="AV29" s="4" t="str">
        <v>pf_sweep</v>
      </c>
      <c r="AW29" s="4">
        <v>1</v>
      </c>
      <c r="AX29" s="4">
        <v>1</v>
      </c>
      <c r="AY29" s="4">
        <v>120</v>
      </c>
      <c r="AZ29" s="4">
        <v>1</v>
      </c>
      <c r="BA29" s="4">
        <v>-0.999</v>
      </c>
      <c r="BB29" s="4">
        <v>60</v>
      </c>
      <c r="BC29" s="4">
        <v>120.00451914469367</v>
      </c>
      <c r="BD29" s="4">
        <v>0.99991973241170162</v>
      </c>
      <c r="BE29" s="4">
        <v>-99.899770100911439</v>
      </c>
      <c r="BF29" s="4">
        <v>0.11987461398045167</v>
      </c>
      <c r="BG29" s="4">
        <v>5.3704744204878764E-3</v>
      </c>
      <c r="BH29" s="4">
        <v>0.119994883735974</v>
      </c>
      <c r="BI29" s="4">
        <v>120.23333333333333</v>
      </c>
      <c r="BJ29" s="4">
        <v>0.98566666666666658</v>
      </c>
      <c r="BK29" s="4">
        <v>0.11980366666666666</v>
      </c>
      <c r="BL29" s="4">
        <v>0.22881433333333331</v>
      </c>
      <c r="BM29" s="4">
        <v>-1.4253E-2</v>
      </c>
      <c r="BN29" s="4">
        <v>-7.0666666666666672E-5</v>
      </c>
      <c r="BO29" s="4">
        <v>0.19066666666666668</v>
      </c>
      <c r="BP29" s="4">
        <v>-1.4254</v>
      </c>
      <c r="BQ29" s="4">
        <v>-5.9166666666666673E-2</v>
      </c>
      <c r="BT29" s="5"/>
    </row>
    <row r="30" spans="1:72" x14ac:dyDescent="0.3">
      <c r="A30" t="s">
        <v>9</v>
      </c>
      <c r="B30">
        <v>10</v>
      </c>
      <c r="C30">
        <v>2</v>
      </c>
      <c r="D30">
        <v>120</v>
      </c>
      <c r="E30">
        <v>1.101</v>
      </c>
      <c r="F30">
        <v>0.999</v>
      </c>
      <c r="G30">
        <v>60</v>
      </c>
      <c r="H30">
        <v>120.00569915771401</v>
      </c>
      <c r="I30">
        <v>1.1009041070938099</v>
      </c>
      <c r="J30">
        <v>99.900436401367102</v>
      </c>
      <c r="K30">
        <v>0.13198323547840099</v>
      </c>
      <c r="L30">
        <v>-5.8927112258970703E-3</v>
      </c>
      <c r="M30">
        <v>0.132114768028259</v>
      </c>
      <c r="N30">
        <v>120.224</v>
      </c>
      <c r="O30">
        <v>1.089</v>
      </c>
      <c r="P30">
        <v>0.13206999999999999</v>
      </c>
      <c r="Q30">
        <v>0.218301</v>
      </c>
      <c r="R30">
        <v>-1.1904E-2</v>
      </c>
      <c r="S30" s="1">
        <v>8.7000000000000001E-5</v>
      </c>
      <c r="T30">
        <v>0.18190000000000001</v>
      </c>
      <c r="U30">
        <v>-1.0812999999999999</v>
      </c>
      <c r="V30">
        <v>6.5699999999999995E-2</v>
      </c>
      <c r="Y30">
        <f t="shared" si="1"/>
        <v>0</v>
      </c>
      <c r="Z30">
        <f t="shared" si="2"/>
        <v>0</v>
      </c>
      <c r="AA30">
        <f t="shared" si="3"/>
        <v>0</v>
      </c>
      <c r="AB30">
        <f t="shared" si="23"/>
        <v>0</v>
      </c>
      <c r="AC30">
        <f t="shared" si="24"/>
        <v>0</v>
      </c>
      <c r="AD30">
        <f t="shared" si="25"/>
        <v>0</v>
      </c>
      <c r="AE30">
        <f t="shared" si="26"/>
        <v>0</v>
      </c>
      <c r="AF30">
        <f t="shared" si="27"/>
        <v>0</v>
      </c>
      <c r="AG30">
        <f t="shared" si="28"/>
        <v>0</v>
      </c>
      <c r="AH30">
        <f t="shared" si="29"/>
        <v>0</v>
      </c>
      <c r="AI30">
        <f t="shared" si="30"/>
        <v>0</v>
      </c>
      <c r="AJ30">
        <f t="shared" si="31"/>
        <v>0</v>
      </c>
      <c r="AK30">
        <f t="shared" si="32"/>
        <v>0</v>
      </c>
      <c r="AL30">
        <f t="shared" si="33"/>
        <v>0</v>
      </c>
      <c r="AM30">
        <f t="shared" si="34"/>
        <v>0</v>
      </c>
      <c r="AN30">
        <f t="shared" si="35"/>
        <v>0</v>
      </c>
      <c r="AO30">
        <f t="shared" si="36"/>
        <v>0</v>
      </c>
      <c r="AP30">
        <f t="shared" si="37"/>
        <v>0</v>
      </c>
      <c r="AQ30">
        <f t="shared" si="38"/>
        <v>0</v>
      </c>
      <c r="AR30">
        <f t="shared" si="39"/>
        <v>0</v>
      </c>
      <c r="AS30">
        <f t="shared" si="40"/>
        <v>0</v>
      </c>
      <c r="AT30">
        <f t="shared" si="41"/>
        <v>0</v>
      </c>
      <c r="AV30" s="4" t="str">
        <v>pf_sweep</v>
      </c>
      <c r="AW30" s="4">
        <v>2</v>
      </c>
      <c r="AX30" s="4">
        <v>1</v>
      </c>
      <c r="AY30" s="4">
        <v>120</v>
      </c>
      <c r="AZ30" s="4">
        <v>1</v>
      </c>
      <c r="BA30" s="4">
        <v>-0.89900000000000002</v>
      </c>
      <c r="BB30" s="4">
        <v>60</v>
      </c>
      <c r="BC30" s="4">
        <v>120.005045572916</v>
      </c>
      <c r="BD30" s="4">
        <v>0.99991365273793498</v>
      </c>
      <c r="BE30" s="4">
        <v>-89.898412068684863</v>
      </c>
      <c r="BF30" s="4">
        <v>0.10787332057952866</v>
      </c>
      <c r="BG30" s="4">
        <v>5.2555389702320036E-2</v>
      </c>
      <c r="BH30" s="4">
        <v>0.11999469002087866</v>
      </c>
      <c r="BI30" s="4">
        <v>120.23599999999999</v>
      </c>
      <c r="BJ30" s="4">
        <v>0.98766666666666669</v>
      </c>
      <c r="BK30" s="4">
        <v>0.107899333333333</v>
      </c>
      <c r="BL30" s="4">
        <v>0.23095466666666667</v>
      </c>
      <c r="BM30" s="4">
        <v>-1.2246999999999999E-2</v>
      </c>
      <c r="BN30" s="4">
        <v>2.5999999999999998E-5</v>
      </c>
      <c r="BO30" s="4">
        <v>0.19246666666666665</v>
      </c>
      <c r="BP30" s="4">
        <v>-1.2248000000000001</v>
      </c>
      <c r="BQ30" s="4">
        <v>2.41E-2</v>
      </c>
      <c r="BT30" s="5"/>
    </row>
    <row r="31" spans="1:72" x14ac:dyDescent="0.3">
      <c r="A31" t="s">
        <v>9</v>
      </c>
      <c r="B31">
        <v>10</v>
      </c>
      <c r="C31">
        <v>3</v>
      </c>
      <c r="D31">
        <v>120</v>
      </c>
      <c r="E31">
        <v>1.101</v>
      </c>
      <c r="F31">
        <v>0.999</v>
      </c>
      <c r="G31">
        <v>60</v>
      </c>
      <c r="H31">
        <v>120.00705718994099</v>
      </c>
      <c r="I31">
        <v>1.10090231895446</v>
      </c>
      <c r="J31">
        <v>99.900505065917898</v>
      </c>
      <c r="K31">
        <v>0.13198459148406899</v>
      </c>
      <c r="L31">
        <v>-5.8912816457450303E-3</v>
      </c>
      <c r="M31">
        <v>0.132116049528121</v>
      </c>
      <c r="N31">
        <v>120.223</v>
      </c>
      <c r="O31">
        <v>1.087</v>
      </c>
      <c r="P31">
        <v>0.131774</v>
      </c>
      <c r="Q31">
        <v>0.215943</v>
      </c>
      <c r="R31">
        <v>-1.3901999999999999E-2</v>
      </c>
      <c r="S31">
        <v>-2.1100000000000001E-4</v>
      </c>
      <c r="T31">
        <v>0.1799</v>
      </c>
      <c r="U31">
        <v>-1.2627999999999999</v>
      </c>
      <c r="V31">
        <v>-0.15959999999999999</v>
      </c>
      <c r="Y31">
        <f t="shared" si="1"/>
        <v>0</v>
      </c>
      <c r="Z31">
        <f t="shared" si="2"/>
        <v>0</v>
      </c>
      <c r="AA31">
        <f t="shared" si="3"/>
        <v>0</v>
      </c>
      <c r="AB31">
        <f t="shared" si="23"/>
        <v>0</v>
      </c>
      <c r="AC31">
        <f t="shared" si="24"/>
        <v>0</v>
      </c>
      <c r="AD31">
        <f t="shared" si="25"/>
        <v>0</v>
      </c>
      <c r="AE31">
        <f t="shared" si="26"/>
        <v>0</v>
      </c>
      <c r="AF31">
        <f t="shared" si="27"/>
        <v>0</v>
      </c>
      <c r="AG31">
        <f t="shared" si="28"/>
        <v>0</v>
      </c>
      <c r="AH31">
        <f t="shared" si="29"/>
        <v>0</v>
      </c>
      <c r="AI31">
        <f t="shared" si="30"/>
        <v>0</v>
      </c>
      <c r="AJ31">
        <f t="shared" si="31"/>
        <v>0</v>
      </c>
      <c r="AK31">
        <f t="shared" si="32"/>
        <v>0</v>
      </c>
      <c r="AL31">
        <f t="shared" si="33"/>
        <v>0</v>
      </c>
      <c r="AM31">
        <f t="shared" si="34"/>
        <v>0</v>
      </c>
      <c r="AN31">
        <f t="shared" si="35"/>
        <v>0</v>
      </c>
      <c r="AO31">
        <f t="shared" si="36"/>
        <v>0</v>
      </c>
      <c r="AP31">
        <f t="shared" si="37"/>
        <v>0</v>
      </c>
      <c r="AQ31">
        <f t="shared" si="38"/>
        <v>0</v>
      </c>
      <c r="AR31">
        <f t="shared" si="39"/>
        <v>0</v>
      </c>
      <c r="AS31">
        <f t="shared" si="40"/>
        <v>0</v>
      </c>
      <c r="AT31">
        <f t="shared" si="41"/>
        <v>0</v>
      </c>
      <c r="AV31" s="4" t="str">
        <v>pf_sweep</v>
      </c>
      <c r="AW31" s="4">
        <v>3</v>
      </c>
      <c r="AX31" s="4">
        <v>1</v>
      </c>
      <c r="AY31" s="4">
        <v>120</v>
      </c>
      <c r="AZ31" s="4">
        <v>1</v>
      </c>
      <c r="BA31" s="4">
        <v>-0.79900000000000004</v>
      </c>
      <c r="BB31" s="4">
        <v>60</v>
      </c>
      <c r="BC31" s="4">
        <v>120.00600941975831</v>
      </c>
      <c r="BD31" s="4">
        <v>0.99992905060450188</v>
      </c>
      <c r="BE31" s="4">
        <v>-79.896446228027301</v>
      </c>
      <c r="BF31" s="4">
        <v>9.5873733361562061E-2</v>
      </c>
      <c r="BG31" s="4">
        <v>7.2163864970207159E-2</v>
      </c>
      <c r="BH31" s="4">
        <v>0.11999749640623701</v>
      </c>
      <c r="BI31" s="4">
        <v>120.233</v>
      </c>
      <c r="BJ31" s="4">
        <v>0.98699999999999999</v>
      </c>
      <c r="BK31" s="4">
        <v>9.5560999999999965E-2</v>
      </c>
      <c r="BL31" s="4">
        <v>0.22699066666666667</v>
      </c>
      <c r="BM31" s="4">
        <v>-1.2929000000000001E-2</v>
      </c>
      <c r="BN31" s="4">
        <v>-3.1299999999999996E-4</v>
      </c>
      <c r="BO31" s="4">
        <v>0.18916666666666668</v>
      </c>
      <c r="BP31" s="4">
        <v>-1.2929999999999999</v>
      </c>
      <c r="BQ31" s="4">
        <v>-0.32619999999999999</v>
      </c>
      <c r="BT31" s="5"/>
    </row>
    <row r="32" spans="1:72" x14ac:dyDescent="0.3">
      <c r="A32" t="s">
        <v>9</v>
      </c>
      <c r="B32">
        <v>11</v>
      </c>
      <c r="C32">
        <v>1</v>
      </c>
      <c r="D32">
        <v>120</v>
      </c>
      <c r="E32">
        <v>1.8563000000000001</v>
      </c>
      <c r="F32">
        <v>0.999</v>
      </c>
      <c r="G32">
        <v>60</v>
      </c>
      <c r="H32">
        <v>120.003524780273</v>
      </c>
      <c r="I32">
        <v>1.8560031652450499</v>
      </c>
      <c r="J32">
        <v>99.900337219238196</v>
      </c>
      <c r="K32">
        <v>0.222504943609237</v>
      </c>
      <c r="L32">
        <v>-9.93710849434137E-3</v>
      </c>
      <c r="M32">
        <v>0.222726926207542</v>
      </c>
      <c r="N32">
        <v>120.22199999999999</v>
      </c>
      <c r="O32">
        <v>1.83</v>
      </c>
      <c r="P32">
        <v>0.22277</v>
      </c>
      <c r="Q32">
        <v>0.218475</v>
      </c>
      <c r="R32">
        <v>-2.6002999999999998E-2</v>
      </c>
      <c r="S32">
        <v>2.6499999999999999E-4</v>
      </c>
      <c r="T32">
        <v>0.18210000000000001</v>
      </c>
      <c r="U32">
        <v>-1.401</v>
      </c>
      <c r="V32">
        <v>0.1191</v>
      </c>
      <c r="Y32" t="str">
        <f t="shared" si="1"/>
        <v>current_sweep</v>
      </c>
      <c r="Z32">
        <f t="shared" si="2"/>
        <v>10</v>
      </c>
      <c r="AA32">
        <f t="shared" si="3"/>
        <v>1</v>
      </c>
      <c r="AB32">
        <f t="shared" si="23"/>
        <v>120</v>
      </c>
      <c r="AC32">
        <f t="shared" si="24"/>
        <v>1.101</v>
      </c>
      <c r="AD32">
        <f t="shared" si="25"/>
        <v>0.999</v>
      </c>
      <c r="AE32">
        <f t="shared" si="26"/>
        <v>60</v>
      </c>
      <c r="AF32">
        <f t="shared" si="27"/>
        <v>120.00569407145133</v>
      </c>
      <c r="AG32">
        <f t="shared" si="28"/>
        <v>1.10090068976084</v>
      </c>
      <c r="AH32">
        <f t="shared" si="29"/>
        <v>99.900433858235601</v>
      </c>
      <c r="AI32">
        <f t="shared" si="30"/>
        <v>0.13198280831177966</v>
      </c>
      <c r="AJ32">
        <f t="shared" si="31"/>
        <v>-5.8928139818211324E-3</v>
      </c>
      <c r="AK32">
        <f t="shared" si="32"/>
        <v>0.13211435079574532</v>
      </c>
      <c r="AL32">
        <f t="shared" si="33"/>
        <v>120.224</v>
      </c>
      <c r="AM32">
        <f t="shared" si="34"/>
        <v>1.0906666666666667</v>
      </c>
      <c r="AN32">
        <f t="shared" si="35"/>
        <v>0.131907</v>
      </c>
      <c r="AO32">
        <f t="shared" si="36"/>
        <v>0.218306</v>
      </c>
      <c r="AP32">
        <f t="shared" si="37"/>
        <v>-1.0234E-2</v>
      </c>
      <c r="AQ32">
        <f t="shared" si="38"/>
        <v>-7.6000000000000004E-5</v>
      </c>
      <c r="AR32">
        <f t="shared" si="39"/>
        <v>0.18190000000000003</v>
      </c>
      <c r="AS32">
        <f t="shared" si="40"/>
        <v>-0.92959999999999987</v>
      </c>
      <c r="AT32">
        <f t="shared" si="41"/>
        <v>-5.7466666666666666E-2</v>
      </c>
      <c r="AV32" s="4" t="str">
        <v>pf_sweep</v>
      </c>
      <c r="AW32" s="4">
        <v>4</v>
      </c>
      <c r="AX32" s="4">
        <v>1</v>
      </c>
      <c r="AY32" s="4">
        <v>120</v>
      </c>
      <c r="AZ32" s="4">
        <v>1</v>
      </c>
      <c r="BA32" s="4">
        <v>-0.69899999999999995</v>
      </c>
      <c r="BB32" s="4">
        <v>60</v>
      </c>
      <c r="BC32" s="4">
        <v>120.00444285074799</v>
      </c>
      <c r="BD32" s="4">
        <v>0.99994148810704508</v>
      </c>
      <c r="BE32" s="4">
        <v>-69.899106343587206</v>
      </c>
      <c r="BF32" s="4">
        <v>8.3877123892307268E-2</v>
      </c>
      <c r="BG32" s="4">
        <v>8.5813703636328342E-2</v>
      </c>
      <c r="BH32" s="4">
        <v>0.11999741941690401</v>
      </c>
      <c r="BI32" s="4">
        <v>120.23733333333332</v>
      </c>
      <c r="BJ32" s="4">
        <v>0.98866666666666669</v>
      </c>
      <c r="BK32" s="4">
        <v>8.3650333333333327E-2</v>
      </c>
      <c r="BL32" s="4">
        <v>0.23289066666666666</v>
      </c>
      <c r="BM32" s="4">
        <v>-1.1275E-2</v>
      </c>
      <c r="BN32" s="4">
        <v>-2.2699999999999999E-4</v>
      </c>
      <c r="BO32" s="4">
        <v>0.19406666666666669</v>
      </c>
      <c r="BP32" s="4">
        <v>-1.1275666666666666</v>
      </c>
      <c r="BQ32" s="4">
        <v>-0.27040000000000003</v>
      </c>
      <c r="BT32" s="5"/>
    </row>
    <row r="33" spans="1:72" x14ac:dyDescent="0.3">
      <c r="A33" t="s">
        <v>9</v>
      </c>
      <c r="B33">
        <v>11</v>
      </c>
      <c r="C33">
        <v>2</v>
      </c>
      <c r="D33">
        <v>120</v>
      </c>
      <c r="E33">
        <v>1.8563000000000001</v>
      </c>
      <c r="F33">
        <v>0.999</v>
      </c>
      <c r="G33">
        <v>60</v>
      </c>
      <c r="H33">
        <v>120.00404357910099</v>
      </c>
      <c r="I33">
        <v>1.8559445142745901</v>
      </c>
      <c r="J33">
        <v>99.900360107421804</v>
      </c>
      <c r="K33">
        <v>0.222498938441276</v>
      </c>
      <c r="L33">
        <v>-9.9379466846585204E-3</v>
      </c>
      <c r="M33">
        <v>0.222720846533775</v>
      </c>
      <c r="N33">
        <v>120.218</v>
      </c>
      <c r="O33">
        <v>1.831</v>
      </c>
      <c r="P33">
        <v>0.222083</v>
      </c>
      <c r="Q33">
        <v>0.21395600000000001</v>
      </c>
      <c r="R33">
        <v>-2.4944999999999998E-2</v>
      </c>
      <c r="S33">
        <v>-4.1599999999999997E-4</v>
      </c>
      <c r="T33">
        <v>0.17829999999999999</v>
      </c>
      <c r="U33">
        <v>-1.3440000000000001</v>
      </c>
      <c r="V33">
        <v>-0.18690000000000001</v>
      </c>
      <c r="Y33">
        <f t="shared" si="1"/>
        <v>0</v>
      </c>
      <c r="Z33">
        <f t="shared" si="2"/>
        <v>0</v>
      </c>
      <c r="AA33">
        <f t="shared" si="3"/>
        <v>0</v>
      </c>
      <c r="AB33">
        <f t="shared" si="23"/>
        <v>0</v>
      </c>
      <c r="AC33">
        <f t="shared" si="24"/>
        <v>0</v>
      </c>
      <c r="AD33">
        <f t="shared" si="25"/>
        <v>0</v>
      </c>
      <c r="AE33">
        <f t="shared" si="26"/>
        <v>0</v>
      </c>
      <c r="AF33">
        <f t="shared" si="27"/>
        <v>0</v>
      </c>
      <c r="AG33">
        <f t="shared" si="28"/>
        <v>0</v>
      </c>
      <c r="AH33">
        <f t="shared" si="29"/>
        <v>0</v>
      </c>
      <c r="AI33">
        <f t="shared" si="30"/>
        <v>0</v>
      </c>
      <c r="AJ33">
        <f t="shared" si="31"/>
        <v>0</v>
      </c>
      <c r="AK33">
        <f t="shared" si="32"/>
        <v>0</v>
      </c>
      <c r="AL33">
        <f t="shared" si="33"/>
        <v>0</v>
      </c>
      <c r="AM33">
        <f t="shared" si="34"/>
        <v>0</v>
      </c>
      <c r="AN33">
        <f t="shared" si="35"/>
        <v>0</v>
      </c>
      <c r="AO33">
        <f t="shared" si="36"/>
        <v>0</v>
      </c>
      <c r="AP33">
        <f t="shared" si="37"/>
        <v>0</v>
      </c>
      <c r="AQ33">
        <f t="shared" si="38"/>
        <v>0</v>
      </c>
      <c r="AR33">
        <f t="shared" si="39"/>
        <v>0</v>
      </c>
      <c r="AS33">
        <f t="shared" si="40"/>
        <v>0</v>
      </c>
      <c r="AT33">
        <f t="shared" si="41"/>
        <v>0</v>
      </c>
      <c r="AV33" s="4" t="str">
        <v>pf_sweep</v>
      </c>
      <c r="AW33" s="4">
        <v>5</v>
      </c>
      <c r="AX33" s="4">
        <v>1</v>
      </c>
      <c r="AY33" s="4">
        <v>120</v>
      </c>
      <c r="AZ33" s="4">
        <v>1</v>
      </c>
      <c r="BA33" s="4">
        <v>-0.59899999999999998</v>
      </c>
      <c r="BB33" s="4">
        <v>60</v>
      </c>
      <c r="BC33" s="4">
        <v>120.00313568115166</v>
      </c>
      <c r="BD33" s="4">
        <v>0.99990717569986931</v>
      </c>
      <c r="BE33" s="4">
        <v>-59.899364471435497</v>
      </c>
      <c r="BF33" s="4">
        <v>7.187444468339281E-2</v>
      </c>
      <c r="BG33" s="4">
        <v>9.6084038416544518E-2</v>
      </c>
      <c r="BH33" s="4">
        <v>0.11999200036128332</v>
      </c>
      <c r="BI33" s="4">
        <v>120.23933333333332</v>
      </c>
      <c r="BJ33" s="4">
        <v>0.98899999999999999</v>
      </c>
      <c r="BK33" s="4">
        <v>7.1840333333333325E-2</v>
      </c>
      <c r="BL33" s="4">
        <v>0.23619799999999999</v>
      </c>
      <c r="BM33" s="4">
        <v>-1.0907333333333333E-2</v>
      </c>
      <c r="BN33" s="4">
        <v>-3.3666666666666661E-5</v>
      </c>
      <c r="BO33" s="4">
        <v>0.19683333333333333</v>
      </c>
      <c r="BP33" s="4">
        <v>-1.0908</v>
      </c>
      <c r="BQ33" s="4">
        <v>-4.7466666666666678E-2</v>
      </c>
      <c r="BT33" s="5"/>
    </row>
    <row r="34" spans="1:72" x14ac:dyDescent="0.3">
      <c r="A34" t="s">
        <v>9</v>
      </c>
      <c r="B34">
        <v>11</v>
      </c>
      <c r="C34">
        <v>3</v>
      </c>
      <c r="D34">
        <v>120</v>
      </c>
      <c r="E34">
        <v>1.8563000000000001</v>
      </c>
      <c r="F34">
        <v>0.999</v>
      </c>
      <c r="G34">
        <v>60</v>
      </c>
      <c r="H34">
        <v>120.00331878662099</v>
      </c>
      <c r="I34">
        <v>1.8560165166854801</v>
      </c>
      <c r="J34">
        <v>99.900276184082003</v>
      </c>
      <c r="K34">
        <v>0.22250603139400399</v>
      </c>
      <c r="L34">
        <v>-9.9402479827404005E-3</v>
      </c>
      <c r="M34">
        <v>0.22272814810276001</v>
      </c>
      <c r="N34">
        <v>120.22</v>
      </c>
      <c r="O34">
        <v>1.827</v>
      </c>
      <c r="P34">
        <v>0.222576</v>
      </c>
      <c r="Q34">
        <v>0.21668100000000001</v>
      </c>
      <c r="R34">
        <v>-2.9017000000000001E-2</v>
      </c>
      <c r="S34" s="1">
        <v>6.9999999999999994E-5</v>
      </c>
      <c r="T34">
        <v>0.18060000000000001</v>
      </c>
      <c r="U34">
        <v>-1.5633999999999999</v>
      </c>
      <c r="V34">
        <v>3.1399999999999997E-2</v>
      </c>
      <c r="Y34">
        <f t="shared" si="1"/>
        <v>0</v>
      </c>
      <c r="Z34">
        <f t="shared" si="2"/>
        <v>0</v>
      </c>
      <c r="AA34">
        <f t="shared" si="3"/>
        <v>0</v>
      </c>
      <c r="AB34">
        <f t="shared" si="23"/>
        <v>0</v>
      </c>
      <c r="AC34">
        <f t="shared" si="24"/>
        <v>0</v>
      </c>
      <c r="AD34">
        <f t="shared" si="25"/>
        <v>0</v>
      </c>
      <c r="AE34">
        <f t="shared" si="26"/>
        <v>0</v>
      </c>
      <c r="AF34">
        <f t="shared" si="27"/>
        <v>0</v>
      </c>
      <c r="AG34">
        <f t="shared" si="28"/>
        <v>0</v>
      </c>
      <c r="AH34">
        <f t="shared" si="29"/>
        <v>0</v>
      </c>
      <c r="AI34">
        <f t="shared" si="30"/>
        <v>0</v>
      </c>
      <c r="AJ34">
        <f t="shared" si="31"/>
        <v>0</v>
      </c>
      <c r="AK34">
        <f t="shared" si="32"/>
        <v>0</v>
      </c>
      <c r="AL34">
        <f t="shared" si="33"/>
        <v>0</v>
      </c>
      <c r="AM34">
        <f t="shared" si="34"/>
        <v>0</v>
      </c>
      <c r="AN34">
        <f t="shared" si="35"/>
        <v>0</v>
      </c>
      <c r="AO34">
        <f t="shared" si="36"/>
        <v>0</v>
      </c>
      <c r="AP34">
        <f t="shared" si="37"/>
        <v>0</v>
      </c>
      <c r="AQ34">
        <f t="shared" si="38"/>
        <v>0</v>
      </c>
      <c r="AR34">
        <f t="shared" si="39"/>
        <v>0</v>
      </c>
      <c r="AS34">
        <f t="shared" si="40"/>
        <v>0</v>
      </c>
      <c r="AT34">
        <f t="shared" si="41"/>
        <v>0</v>
      </c>
      <c r="AV34" s="4" t="str">
        <v>pf_sweep</v>
      </c>
      <c r="AW34" s="4">
        <v>6</v>
      </c>
      <c r="AX34" s="4">
        <v>1</v>
      </c>
      <c r="AY34" s="4">
        <v>120</v>
      </c>
      <c r="AZ34" s="4">
        <v>1</v>
      </c>
      <c r="BA34" s="4">
        <v>-0.5</v>
      </c>
      <c r="BB34" s="4">
        <v>60</v>
      </c>
      <c r="BC34" s="4">
        <v>120.00446319580033</v>
      </c>
      <c r="BD34" s="4">
        <v>0.99992307027180927</v>
      </c>
      <c r="BE34" s="4">
        <v>-49.997831980387332</v>
      </c>
      <c r="BF34" s="4">
        <v>5.9995014220476102E-2</v>
      </c>
      <c r="BG34" s="4">
        <v>0.10392036288976632</v>
      </c>
      <c r="BH34" s="4">
        <v>0.11999523142973534</v>
      </c>
      <c r="BI34" s="4">
        <v>120.23966666666666</v>
      </c>
      <c r="BJ34" s="4">
        <v>0.98833333333333329</v>
      </c>
      <c r="BK34" s="4">
        <v>5.9743999999999998E-2</v>
      </c>
      <c r="BL34" s="4">
        <v>0.23520366666666667</v>
      </c>
      <c r="BM34" s="4">
        <v>-1.1589666666666667E-2</v>
      </c>
      <c r="BN34" s="4">
        <v>-2.5133333333333333E-4</v>
      </c>
      <c r="BO34" s="4">
        <v>0.19599999999999998</v>
      </c>
      <c r="BP34" s="4">
        <v>-1.1590999999999998</v>
      </c>
      <c r="BQ34" s="4">
        <v>-0.41839999999999994</v>
      </c>
      <c r="BT34" s="5"/>
    </row>
    <row r="35" spans="1:72" x14ac:dyDescent="0.3">
      <c r="A35" t="s">
        <v>9</v>
      </c>
      <c r="B35">
        <v>12</v>
      </c>
      <c r="C35">
        <v>1</v>
      </c>
      <c r="D35">
        <v>120</v>
      </c>
      <c r="E35">
        <v>3.1297000000000001</v>
      </c>
      <c r="F35">
        <v>0.999</v>
      </c>
      <c r="G35">
        <v>60</v>
      </c>
      <c r="H35">
        <v>120.008750915527</v>
      </c>
      <c r="I35">
        <v>3.1293480396270699</v>
      </c>
      <c r="J35">
        <v>99.900375366210895</v>
      </c>
      <c r="K35">
        <v>0.37517499923705999</v>
      </c>
      <c r="L35">
        <v>-1.6755947843194001E-2</v>
      </c>
      <c r="M35">
        <v>0.37554913759231501</v>
      </c>
      <c r="N35">
        <v>120.218</v>
      </c>
      <c r="O35">
        <v>3.081</v>
      </c>
      <c r="P35">
        <v>0.37512799999999902</v>
      </c>
      <c r="Q35">
        <v>0.20924899999999999</v>
      </c>
      <c r="R35">
        <v>-4.8348000000000002E-2</v>
      </c>
      <c r="S35" s="1">
        <v>-4.6999999999999997E-5</v>
      </c>
      <c r="T35">
        <v>0.1744</v>
      </c>
      <c r="U35">
        <v>-1.5449999999999999</v>
      </c>
      <c r="V35">
        <v>-1.2500000000000001E-2</v>
      </c>
      <c r="Y35" t="str">
        <f t="shared" si="1"/>
        <v>current_sweep</v>
      </c>
      <c r="Z35">
        <f t="shared" si="2"/>
        <v>11</v>
      </c>
      <c r="AA35">
        <f t="shared" si="3"/>
        <v>1</v>
      </c>
      <c r="AB35">
        <f t="shared" si="23"/>
        <v>120</v>
      </c>
      <c r="AC35">
        <f t="shared" si="24"/>
        <v>1.8563000000000001</v>
      </c>
      <c r="AD35">
        <f t="shared" si="25"/>
        <v>0.999</v>
      </c>
      <c r="AE35">
        <f t="shared" si="26"/>
        <v>60</v>
      </c>
      <c r="AF35">
        <f t="shared" si="27"/>
        <v>120.00362904866499</v>
      </c>
      <c r="AG35">
        <f t="shared" si="28"/>
        <v>1.8559880654017065</v>
      </c>
      <c r="AH35">
        <f t="shared" si="29"/>
        <v>99.900324503580649</v>
      </c>
      <c r="AI35">
        <f t="shared" si="30"/>
        <v>0.22250330448150568</v>
      </c>
      <c r="AJ35">
        <f t="shared" si="31"/>
        <v>-9.9384343872467636E-3</v>
      </c>
      <c r="AK35">
        <f t="shared" si="32"/>
        <v>0.22272530694802564</v>
      </c>
      <c r="AL35">
        <f t="shared" si="33"/>
        <v>120.21999999999998</v>
      </c>
      <c r="AM35">
        <f t="shared" si="34"/>
        <v>1.8293333333333333</v>
      </c>
      <c r="AN35">
        <f t="shared" si="35"/>
        <v>0.22247633333333336</v>
      </c>
      <c r="AO35">
        <f t="shared" si="36"/>
        <v>0.21637066666666668</v>
      </c>
      <c r="AP35">
        <f t="shared" si="37"/>
        <v>-2.6654999999999998E-2</v>
      </c>
      <c r="AQ35">
        <f t="shared" si="38"/>
        <v>-2.6999999999999996E-5</v>
      </c>
      <c r="AR35">
        <f t="shared" si="39"/>
        <v>0.18033333333333335</v>
      </c>
      <c r="AS35">
        <f t="shared" si="40"/>
        <v>-1.4361333333333333</v>
      </c>
      <c r="AT35">
        <f t="shared" si="41"/>
        <v>-1.2133333333333338E-2</v>
      </c>
      <c r="AV35" s="4" t="str">
        <v>pf_sweep</v>
      </c>
      <c r="AW35" s="4">
        <v>7</v>
      </c>
      <c r="AX35" s="4">
        <v>1</v>
      </c>
      <c r="AY35" s="4">
        <v>120</v>
      </c>
      <c r="AZ35" s="4">
        <v>1</v>
      </c>
      <c r="BA35" s="4">
        <v>-0.40000000000000008</v>
      </c>
      <c r="BB35" s="4">
        <v>60</v>
      </c>
      <c r="BC35" s="4">
        <v>120.00404866536401</v>
      </c>
      <c r="BD35" s="4">
        <v>0.99992251396179166</v>
      </c>
      <c r="BE35" s="4">
        <v>-39.997976938883433</v>
      </c>
      <c r="BF35" s="4">
        <v>4.799547170599297E-2</v>
      </c>
      <c r="BG35" s="4">
        <v>0.10997805496056834</v>
      </c>
      <c r="BH35" s="4">
        <v>0.11999474962552333</v>
      </c>
      <c r="BI35" s="4">
        <v>120.23466666666667</v>
      </c>
      <c r="BJ35" s="4">
        <v>0.98799999999999999</v>
      </c>
      <c r="BK35" s="4">
        <v>4.8092333333333327E-2</v>
      </c>
      <c r="BL35" s="4">
        <v>0.23061799999999999</v>
      </c>
      <c r="BM35" s="4">
        <v>-1.1922666666666666E-2</v>
      </c>
      <c r="BN35" s="4">
        <v>9.6666666666666667E-5</v>
      </c>
      <c r="BO35" s="4">
        <v>0.19220000000000001</v>
      </c>
      <c r="BP35" s="4">
        <v>-1.1923666666666666</v>
      </c>
      <c r="BQ35" s="4">
        <v>0.20183333333333331</v>
      </c>
      <c r="BT35" s="5"/>
    </row>
    <row r="36" spans="1:72" x14ac:dyDescent="0.3">
      <c r="A36" t="s">
        <v>9</v>
      </c>
      <c r="B36">
        <v>12</v>
      </c>
      <c r="C36">
        <v>2</v>
      </c>
      <c r="D36">
        <v>120</v>
      </c>
      <c r="E36">
        <v>3.1297000000000001</v>
      </c>
      <c r="F36">
        <v>0.999</v>
      </c>
      <c r="G36">
        <v>60</v>
      </c>
      <c r="H36">
        <v>120.005737304687</v>
      </c>
      <c r="I36">
        <v>3.1292474269866899</v>
      </c>
      <c r="J36">
        <v>99.900337219238196</v>
      </c>
      <c r="K36">
        <v>0.37515339255332902</v>
      </c>
      <c r="L36">
        <v>-1.6761094331741298E-2</v>
      </c>
      <c r="M36">
        <v>0.37552765011787398</v>
      </c>
      <c r="N36">
        <v>120.215</v>
      </c>
      <c r="O36">
        <v>3.081</v>
      </c>
      <c r="P36">
        <v>0.37568699999999999</v>
      </c>
      <c r="Q36">
        <v>0.209263</v>
      </c>
      <c r="R36">
        <v>-4.8246999999999998E-2</v>
      </c>
      <c r="S36">
        <v>5.3399999999999997E-4</v>
      </c>
      <c r="T36">
        <v>0.1744</v>
      </c>
      <c r="U36">
        <v>-1.5418000000000001</v>
      </c>
      <c r="V36">
        <v>0.14219999999999999</v>
      </c>
      <c r="Y36">
        <f t="shared" si="1"/>
        <v>0</v>
      </c>
      <c r="Z36">
        <f t="shared" si="2"/>
        <v>0</v>
      </c>
      <c r="AA36">
        <f t="shared" si="3"/>
        <v>0</v>
      </c>
      <c r="AB36">
        <f t="shared" si="23"/>
        <v>0</v>
      </c>
      <c r="AC36">
        <f t="shared" si="24"/>
        <v>0</v>
      </c>
      <c r="AD36">
        <f t="shared" si="25"/>
        <v>0</v>
      </c>
      <c r="AE36">
        <f t="shared" si="26"/>
        <v>0</v>
      </c>
      <c r="AF36">
        <f t="shared" si="27"/>
        <v>0</v>
      </c>
      <c r="AG36">
        <f t="shared" si="28"/>
        <v>0</v>
      </c>
      <c r="AH36">
        <f t="shared" si="29"/>
        <v>0</v>
      </c>
      <c r="AI36">
        <f t="shared" si="30"/>
        <v>0</v>
      </c>
      <c r="AJ36">
        <f t="shared" si="31"/>
        <v>0</v>
      </c>
      <c r="AK36">
        <f t="shared" si="32"/>
        <v>0</v>
      </c>
      <c r="AL36">
        <f t="shared" si="33"/>
        <v>0</v>
      </c>
      <c r="AM36">
        <f t="shared" si="34"/>
        <v>0</v>
      </c>
      <c r="AN36">
        <f t="shared" si="35"/>
        <v>0</v>
      </c>
      <c r="AO36">
        <f t="shared" si="36"/>
        <v>0</v>
      </c>
      <c r="AP36">
        <f t="shared" si="37"/>
        <v>0</v>
      </c>
      <c r="AQ36">
        <f t="shared" si="38"/>
        <v>0</v>
      </c>
      <c r="AR36">
        <f t="shared" si="39"/>
        <v>0</v>
      </c>
      <c r="AS36">
        <f t="shared" si="40"/>
        <v>0</v>
      </c>
      <c r="AT36">
        <f t="shared" si="41"/>
        <v>0</v>
      </c>
      <c r="AV36" s="4" t="str">
        <v>pf_sweep</v>
      </c>
      <c r="AW36" s="4">
        <v>8</v>
      </c>
      <c r="AX36" s="4">
        <v>1</v>
      </c>
      <c r="AY36" s="4">
        <v>120</v>
      </c>
      <c r="AZ36" s="4">
        <v>1</v>
      </c>
      <c r="BA36" s="4">
        <v>-0.3</v>
      </c>
      <c r="BB36" s="4">
        <v>60</v>
      </c>
      <c r="BC36" s="4">
        <v>120.00382486979133</v>
      </c>
      <c r="BD36" s="4">
        <v>0.99994011720021536</v>
      </c>
      <c r="BE36" s="4">
        <v>-29.996407190958632</v>
      </c>
      <c r="BF36" s="4">
        <v>3.599467997749644E-2</v>
      </c>
      <c r="BG36" s="4">
        <v>0.114470794796943</v>
      </c>
      <c r="BH36" s="4">
        <v>0.11999663958946834</v>
      </c>
      <c r="BI36" s="4">
        <v>120.23099999999999</v>
      </c>
      <c r="BJ36" s="4">
        <v>0.98899999999999988</v>
      </c>
      <c r="BK36" s="4">
        <v>3.6049999999999999E-2</v>
      </c>
      <c r="BL36" s="4">
        <v>0.22717500000000002</v>
      </c>
      <c r="BM36" s="4">
        <v>-1.094E-2</v>
      </c>
      <c r="BN36" s="4">
        <v>5.5333333333333341E-5</v>
      </c>
      <c r="BO36" s="4">
        <v>0.1893</v>
      </c>
      <c r="BP36" s="4">
        <v>-1.0941000000000001</v>
      </c>
      <c r="BQ36" s="4">
        <v>0.15366666666666665</v>
      </c>
      <c r="BT36" s="5"/>
    </row>
    <row r="37" spans="1:72" x14ac:dyDescent="0.3">
      <c r="A37" t="s">
        <v>9</v>
      </c>
      <c r="B37">
        <v>12</v>
      </c>
      <c r="C37">
        <v>3</v>
      </c>
      <c r="D37">
        <v>120</v>
      </c>
      <c r="E37">
        <v>3.1297000000000001</v>
      </c>
      <c r="F37">
        <v>0.999</v>
      </c>
      <c r="G37">
        <v>60</v>
      </c>
      <c r="H37">
        <v>120.00431823730401</v>
      </c>
      <c r="I37">
        <v>3.1293592453002899</v>
      </c>
      <c r="J37">
        <v>99.900405883789006</v>
      </c>
      <c r="K37">
        <v>0.37516260147094699</v>
      </c>
      <c r="L37">
        <v>-1.67550854384899E-2</v>
      </c>
      <c r="M37">
        <v>0.37553662061691201</v>
      </c>
      <c r="N37">
        <v>120.215</v>
      </c>
      <c r="O37">
        <v>3.0790000000000002</v>
      </c>
      <c r="P37">
        <v>0.37512899999999999</v>
      </c>
      <c r="Q37">
        <v>0.21068200000000001</v>
      </c>
      <c r="R37">
        <v>-5.0359000000000001E-2</v>
      </c>
      <c r="S37" s="1">
        <v>-3.4E-5</v>
      </c>
      <c r="T37">
        <v>0.17560000000000001</v>
      </c>
      <c r="U37">
        <v>-1.6093</v>
      </c>
      <c r="V37">
        <v>-8.9999999999999993E-3</v>
      </c>
      <c r="Y37">
        <f t="shared" si="1"/>
        <v>0</v>
      </c>
      <c r="Z37">
        <f t="shared" si="2"/>
        <v>0</v>
      </c>
      <c r="AA37">
        <f t="shared" si="3"/>
        <v>0</v>
      </c>
      <c r="AB37">
        <f t="shared" si="23"/>
        <v>0</v>
      </c>
      <c r="AC37">
        <f t="shared" si="24"/>
        <v>0</v>
      </c>
      <c r="AD37">
        <f t="shared" si="25"/>
        <v>0</v>
      </c>
      <c r="AE37">
        <f t="shared" si="26"/>
        <v>0</v>
      </c>
      <c r="AF37">
        <f t="shared" si="27"/>
        <v>0</v>
      </c>
      <c r="AG37">
        <f t="shared" si="28"/>
        <v>0</v>
      </c>
      <c r="AH37">
        <f t="shared" si="29"/>
        <v>0</v>
      </c>
      <c r="AI37">
        <f t="shared" si="30"/>
        <v>0</v>
      </c>
      <c r="AJ37">
        <f t="shared" si="31"/>
        <v>0</v>
      </c>
      <c r="AK37">
        <f t="shared" si="32"/>
        <v>0</v>
      </c>
      <c r="AL37">
        <f t="shared" si="33"/>
        <v>0</v>
      </c>
      <c r="AM37">
        <f t="shared" si="34"/>
        <v>0</v>
      </c>
      <c r="AN37">
        <f t="shared" si="35"/>
        <v>0</v>
      </c>
      <c r="AO37">
        <f t="shared" si="36"/>
        <v>0</v>
      </c>
      <c r="AP37">
        <f t="shared" si="37"/>
        <v>0</v>
      </c>
      <c r="AQ37">
        <f t="shared" si="38"/>
        <v>0</v>
      </c>
      <c r="AR37">
        <f t="shared" si="39"/>
        <v>0</v>
      </c>
      <c r="AS37">
        <f t="shared" si="40"/>
        <v>0</v>
      </c>
      <c r="AT37">
        <f t="shared" si="41"/>
        <v>0</v>
      </c>
      <c r="AV37" s="4" t="str">
        <v>pf_sweep</v>
      </c>
      <c r="AW37" s="4">
        <v>9</v>
      </c>
      <c r="AX37" s="4">
        <v>1</v>
      </c>
      <c r="AY37" s="4">
        <v>120</v>
      </c>
      <c r="AZ37" s="4">
        <v>1</v>
      </c>
      <c r="BA37" s="4">
        <v>-0.20000000000000004</v>
      </c>
      <c r="BB37" s="4">
        <v>60</v>
      </c>
      <c r="BC37" s="4">
        <v>120.00385538736934</v>
      </c>
      <c r="BD37" s="4">
        <v>0.99991279840469327</v>
      </c>
      <c r="BE37" s="4">
        <v>-19.998586018880165</v>
      </c>
      <c r="BF37" s="4">
        <v>2.3996981481711002E-2</v>
      </c>
      <c r="BG37" s="4">
        <v>0.117569339772065</v>
      </c>
      <c r="BH37" s="4">
        <v>0.11999339361985467</v>
      </c>
      <c r="BI37" s="4">
        <v>120.23200000000001</v>
      </c>
      <c r="BJ37" s="4">
        <v>0.99266666666666659</v>
      </c>
      <c r="BK37" s="4">
        <v>2.3945666666666632E-2</v>
      </c>
      <c r="BL37" s="4">
        <v>0.22814466666666666</v>
      </c>
      <c r="BM37" s="4">
        <v>-7.2459999999999998E-3</v>
      </c>
      <c r="BN37" s="4">
        <v>-5.1333333333333332E-5</v>
      </c>
      <c r="BO37" s="4">
        <v>0.19010000000000002</v>
      </c>
      <c r="BP37" s="4">
        <v>-0.72466666666666668</v>
      </c>
      <c r="BQ37" s="4">
        <v>-0.21370000000000003</v>
      </c>
      <c r="BT37" s="5"/>
    </row>
    <row r="38" spans="1:72" x14ac:dyDescent="0.3">
      <c r="A38" t="s">
        <v>9</v>
      </c>
      <c r="B38">
        <v>13</v>
      </c>
      <c r="C38">
        <v>1</v>
      </c>
      <c r="D38">
        <v>120</v>
      </c>
      <c r="E38">
        <v>5.2766999999999999</v>
      </c>
      <c r="F38">
        <v>0.999</v>
      </c>
      <c r="G38">
        <v>60</v>
      </c>
      <c r="H38">
        <v>120.010162353515</v>
      </c>
      <c r="I38">
        <v>5.2757859230041504</v>
      </c>
      <c r="J38">
        <v>99.900344848632798</v>
      </c>
      <c r="K38">
        <v>0.63251698017120295</v>
      </c>
      <c r="L38">
        <v>-2.8250699862837701E-2</v>
      </c>
      <c r="M38">
        <v>0.63314795494079501</v>
      </c>
      <c r="N38">
        <v>120.20099999999999</v>
      </c>
      <c r="O38">
        <v>5.1950000000000003</v>
      </c>
      <c r="P38">
        <v>0.63225599999999904</v>
      </c>
      <c r="Q38">
        <v>0.19083800000000001</v>
      </c>
      <c r="R38">
        <v>-8.0785999999999997E-2</v>
      </c>
      <c r="S38">
        <v>-2.61E-4</v>
      </c>
      <c r="T38">
        <v>0.159</v>
      </c>
      <c r="U38">
        <v>-1.5313000000000001</v>
      </c>
      <c r="V38">
        <v>-4.1300000000000003E-2</v>
      </c>
      <c r="Y38" t="str">
        <f t="shared" si="1"/>
        <v>current_sweep</v>
      </c>
      <c r="Z38">
        <f t="shared" si="2"/>
        <v>12</v>
      </c>
      <c r="AA38">
        <f t="shared" si="3"/>
        <v>1</v>
      </c>
      <c r="AB38">
        <f t="shared" si="23"/>
        <v>120</v>
      </c>
      <c r="AC38">
        <f t="shared" si="24"/>
        <v>3.1297000000000001</v>
      </c>
      <c r="AD38">
        <f t="shared" si="25"/>
        <v>0.999</v>
      </c>
      <c r="AE38">
        <f t="shared" si="26"/>
        <v>60</v>
      </c>
      <c r="AF38">
        <f t="shared" si="27"/>
        <v>120.00626881917266</v>
      </c>
      <c r="AG38">
        <f t="shared" si="28"/>
        <v>3.1293182373046835</v>
      </c>
      <c r="AH38">
        <f t="shared" si="29"/>
        <v>99.900372823079366</v>
      </c>
      <c r="AI38">
        <f t="shared" si="30"/>
        <v>0.3751636644204453</v>
      </c>
      <c r="AJ38">
        <f t="shared" si="31"/>
        <v>-1.6757375871141733E-2</v>
      </c>
      <c r="AK38">
        <f t="shared" si="32"/>
        <v>0.37553780277570031</v>
      </c>
      <c r="AL38">
        <f t="shared" si="33"/>
        <v>120.21600000000001</v>
      </c>
      <c r="AM38">
        <f t="shared" si="34"/>
        <v>3.0803333333333334</v>
      </c>
      <c r="AN38">
        <f t="shared" si="35"/>
        <v>0.3753146666666663</v>
      </c>
      <c r="AO38">
        <f t="shared" si="36"/>
        <v>0.20973133333333335</v>
      </c>
      <c r="AP38">
        <f t="shared" si="37"/>
        <v>-4.8984666666666669E-2</v>
      </c>
      <c r="AQ38">
        <f t="shared" si="38"/>
        <v>1.5099999999999998E-4</v>
      </c>
      <c r="AR38">
        <f t="shared" si="39"/>
        <v>0.17479999999999998</v>
      </c>
      <c r="AS38">
        <f t="shared" si="40"/>
        <v>-1.5653666666666668</v>
      </c>
      <c r="AT38">
        <f t="shared" si="41"/>
        <v>4.0233333333333329E-2</v>
      </c>
      <c r="AV38" s="4" t="str">
        <v>pf_sweep</v>
      </c>
      <c r="AW38" s="4">
        <v>10</v>
      </c>
      <c r="AX38" s="4">
        <v>1</v>
      </c>
      <c r="AY38" s="4">
        <v>120</v>
      </c>
      <c r="AZ38" s="4">
        <v>1</v>
      </c>
      <c r="BA38" s="4">
        <v>-0.10000000000000002</v>
      </c>
      <c r="BB38" s="4">
        <v>60</v>
      </c>
      <c r="BC38" s="4">
        <v>120.00316874186133</v>
      </c>
      <c r="BD38" s="4">
        <v>0.99991440773010198</v>
      </c>
      <c r="BE38" s="4">
        <v>-9.9971338907877527</v>
      </c>
      <c r="BF38" s="4">
        <v>1.1995850751797333E-2</v>
      </c>
      <c r="BG38" s="4">
        <v>0.11939174930254533</v>
      </c>
      <c r="BH38" s="4">
        <v>0.11999289939800867</v>
      </c>
      <c r="BI38" s="4">
        <v>120.23566666666666</v>
      </c>
      <c r="BJ38" s="4">
        <v>0.98933333333333329</v>
      </c>
      <c r="BK38" s="4">
        <v>1.1936999999999967E-2</v>
      </c>
      <c r="BL38" s="4">
        <v>0.23249800000000001</v>
      </c>
      <c r="BM38" s="4">
        <v>-1.0581333333333333E-2</v>
      </c>
      <c r="BN38" s="4">
        <v>-5.8666666666666665E-5</v>
      </c>
      <c r="BO38" s="4">
        <v>0.19373333333333334</v>
      </c>
      <c r="BP38" s="4">
        <v>-1.0582</v>
      </c>
      <c r="BQ38" s="4">
        <v>-0.48993333333333339</v>
      </c>
      <c r="BT38" s="5"/>
    </row>
    <row r="39" spans="1:72" x14ac:dyDescent="0.3">
      <c r="A39" t="s">
        <v>9</v>
      </c>
      <c r="B39">
        <v>13</v>
      </c>
      <c r="C39">
        <v>2</v>
      </c>
      <c r="D39">
        <v>120</v>
      </c>
      <c r="E39">
        <v>5.2766999999999999</v>
      </c>
      <c r="F39">
        <v>0.999</v>
      </c>
      <c r="G39">
        <v>60</v>
      </c>
      <c r="H39">
        <v>120.00997924804599</v>
      </c>
      <c r="I39">
        <v>5.2757201194763104</v>
      </c>
      <c r="J39">
        <v>99.900505065917898</v>
      </c>
      <c r="K39">
        <v>0.63250911235809304</v>
      </c>
      <c r="L39">
        <v>-2.8233619406819298E-2</v>
      </c>
      <c r="M39">
        <v>0.63313907384872403</v>
      </c>
      <c r="N39">
        <v>120.20399999999999</v>
      </c>
      <c r="O39">
        <v>5.1980000000000004</v>
      </c>
      <c r="P39">
        <v>0.63173800000000002</v>
      </c>
      <c r="Q39">
        <v>0.194021</v>
      </c>
      <c r="R39">
        <v>-7.7719999999999997E-2</v>
      </c>
      <c r="S39">
        <v>-7.7099999999999998E-4</v>
      </c>
      <c r="T39">
        <v>0.16170000000000001</v>
      </c>
      <c r="U39">
        <v>-1.4732000000000001</v>
      </c>
      <c r="V39">
        <v>-0.12189999999999999</v>
      </c>
      <c r="Y39">
        <f t="shared" si="1"/>
        <v>0</v>
      </c>
      <c r="Z39">
        <f t="shared" si="2"/>
        <v>0</v>
      </c>
      <c r="AA39">
        <f t="shared" si="3"/>
        <v>0</v>
      </c>
      <c r="AB39">
        <f t="shared" si="23"/>
        <v>0</v>
      </c>
      <c r="AC39">
        <f t="shared" si="24"/>
        <v>0</v>
      </c>
      <c r="AD39">
        <f t="shared" si="25"/>
        <v>0</v>
      </c>
      <c r="AE39">
        <f t="shared" si="26"/>
        <v>0</v>
      </c>
      <c r="AF39">
        <f t="shared" si="27"/>
        <v>0</v>
      </c>
      <c r="AG39">
        <f t="shared" si="28"/>
        <v>0</v>
      </c>
      <c r="AH39">
        <f t="shared" si="29"/>
        <v>0</v>
      </c>
      <c r="AI39">
        <f t="shared" si="30"/>
        <v>0</v>
      </c>
      <c r="AJ39">
        <f t="shared" si="31"/>
        <v>0</v>
      </c>
      <c r="AK39">
        <f t="shared" si="32"/>
        <v>0</v>
      </c>
      <c r="AL39">
        <f t="shared" si="33"/>
        <v>0</v>
      </c>
      <c r="AM39">
        <f t="shared" si="34"/>
        <v>0</v>
      </c>
      <c r="AN39">
        <f t="shared" si="35"/>
        <v>0</v>
      </c>
      <c r="AO39">
        <f t="shared" si="36"/>
        <v>0</v>
      </c>
      <c r="AP39">
        <f t="shared" si="37"/>
        <v>0</v>
      </c>
      <c r="AQ39">
        <f t="shared" si="38"/>
        <v>0</v>
      </c>
      <c r="AR39">
        <f t="shared" si="39"/>
        <v>0</v>
      </c>
      <c r="AS39">
        <f t="shared" si="40"/>
        <v>0</v>
      </c>
      <c r="AT39">
        <f t="shared" si="41"/>
        <v>0</v>
      </c>
      <c r="AV39" s="4" t="str">
        <v>pf_sweep</v>
      </c>
      <c r="AW39" s="4">
        <v>11</v>
      </c>
      <c r="AX39" s="4">
        <v>1</v>
      </c>
      <c r="AY39" s="4">
        <v>120</v>
      </c>
      <c r="AZ39" s="4">
        <v>1</v>
      </c>
      <c r="BA39" s="4">
        <v>0.10000000000000002</v>
      </c>
      <c r="BB39" s="4">
        <v>60</v>
      </c>
      <c r="BC39" s="4">
        <v>120.003051757812</v>
      </c>
      <c r="BD39" s="4">
        <v>0.99989978472391738</v>
      </c>
      <c r="BE39" s="4">
        <v>10.003700256347599</v>
      </c>
      <c r="BF39" s="4">
        <v>1.2003542855381933E-2</v>
      </c>
      <c r="BG39" s="4">
        <v>-0.119389104346434</v>
      </c>
      <c r="BH39" s="4">
        <v>0.11999102681875166</v>
      </c>
      <c r="BI39" s="4">
        <v>120.23399999999999</v>
      </c>
      <c r="BJ39" s="4">
        <v>0.9913333333333334</v>
      </c>
      <c r="BK39" s="4">
        <v>1.1877333333333332E-2</v>
      </c>
      <c r="BL39" s="4">
        <v>0.23094833333333334</v>
      </c>
      <c r="BM39" s="4">
        <v>-8.5663333333333338E-3</v>
      </c>
      <c r="BN39" s="4">
        <v>-1.2633333333333333E-4</v>
      </c>
      <c r="BO39" s="4">
        <v>0.19246666666666667</v>
      </c>
      <c r="BP39" s="4">
        <v>-0.85673333333333324</v>
      </c>
      <c r="BQ39" s="4">
        <v>-1.0512999999999999</v>
      </c>
      <c r="BT39" s="5"/>
    </row>
    <row r="40" spans="1:72" x14ac:dyDescent="0.3">
      <c r="A40" t="s">
        <v>9</v>
      </c>
      <c r="B40">
        <v>13</v>
      </c>
      <c r="C40">
        <v>3</v>
      </c>
      <c r="D40">
        <v>120</v>
      </c>
      <c r="E40">
        <v>5.2766999999999999</v>
      </c>
      <c r="F40">
        <v>0.999</v>
      </c>
      <c r="G40">
        <v>60</v>
      </c>
      <c r="H40">
        <v>120.009712219238</v>
      </c>
      <c r="I40">
        <v>5.2758197784423801</v>
      </c>
      <c r="J40">
        <v>99.900413513183594</v>
      </c>
      <c r="K40">
        <v>0.63251906633376997</v>
      </c>
      <c r="L40">
        <v>-2.8249336406588499E-2</v>
      </c>
      <c r="M40">
        <v>0.63314956426620395</v>
      </c>
      <c r="N40">
        <v>120.205</v>
      </c>
      <c r="O40">
        <v>5.1959999999999997</v>
      </c>
      <c r="P40">
        <v>0.63239599999999996</v>
      </c>
      <c r="Q40">
        <v>0.19528799999999999</v>
      </c>
      <c r="R40">
        <v>-7.9820000000000002E-2</v>
      </c>
      <c r="S40">
        <v>-1.2300000000000001E-4</v>
      </c>
      <c r="T40">
        <v>0.16270000000000001</v>
      </c>
      <c r="U40">
        <v>-1.5128999999999999</v>
      </c>
      <c r="V40">
        <v>-1.95E-2</v>
      </c>
      <c r="Y40">
        <f t="shared" si="1"/>
        <v>0</v>
      </c>
      <c r="Z40">
        <f t="shared" si="2"/>
        <v>0</v>
      </c>
      <c r="AA40">
        <f t="shared" si="3"/>
        <v>0</v>
      </c>
      <c r="AB40">
        <f t="shared" si="23"/>
        <v>0</v>
      </c>
      <c r="AC40">
        <f t="shared" si="24"/>
        <v>0</v>
      </c>
      <c r="AD40">
        <f t="shared" si="25"/>
        <v>0</v>
      </c>
      <c r="AE40">
        <f t="shared" si="26"/>
        <v>0</v>
      </c>
      <c r="AF40">
        <f t="shared" si="27"/>
        <v>0</v>
      </c>
      <c r="AG40">
        <f t="shared" si="28"/>
        <v>0</v>
      </c>
      <c r="AH40">
        <f t="shared" si="29"/>
        <v>0</v>
      </c>
      <c r="AI40">
        <f t="shared" si="30"/>
        <v>0</v>
      </c>
      <c r="AJ40">
        <f t="shared" si="31"/>
        <v>0</v>
      </c>
      <c r="AK40">
        <f t="shared" si="32"/>
        <v>0</v>
      </c>
      <c r="AL40">
        <f t="shared" si="33"/>
        <v>0</v>
      </c>
      <c r="AM40">
        <f t="shared" si="34"/>
        <v>0</v>
      </c>
      <c r="AN40">
        <f t="shared" si="35"/>
        <v>0</v>
      </c>
      <c r="AO40">
        <f t="shared" si="36"/>
        <v>0</v>
      </c>
      <c r="AP40">
        <f t="shared" si="37"/>
        <v>0</v>
      </c>
      <c r="AQ40">
        <f t="shared" si="38"/>
        <v>0</v>
      </c>
      <c r="AR40">
        <f t="shared" si="39"/>
        <v>0</v>
      </c>
      <c r="AS40">
        <f t="shared" si="40"/>
        <v>0</v>
      </c>
      <c r="AT40">
        <f t="shared" si="41"/>
        <v>0</v>
      </c>
      <c r="AV40" s="4" t="str">
        <v>pf_sweep</v>
      </c>
      <c r="AW40" s="4">
        <v>12</v>
      </c>
      <c r="AX40" s="4">
        <v>1</v>
      </c>
      <c r="AY40" s="4">
        <v>120</v>
      </c>
      <c r="AZ40" s="4">
        <v>1</v>
      </c>
      <c r="BA40" s="4">
        <v>0.20000000000000004</v>
      </c>
      <c r="BB40" s="4">
        <v>60</v>
      </c>
      <c r="BC40" s="4">
        <v>120.00407918294201</v>
      </c>
      <c r="BD40" s="4">
        <v>0.999909440676371</v>
      </c>
      <c r="BE40" s="4">
        <v>20.005909601847296</v>
      </c>
      <c r="BF40" s="4">
        <v>2.4005732809503837E-2</v>
      </c>
      <c r="BG40" s="4">
        <v>-0.11756737281878733</v>
      </c>
      <c r="BH40" s="4">
        <v>0.11999320983886634</v>
      </c>
      <c r="BI40" s="4">
        <v>120.23399999999999</v>
      </c>
      <c r="BJ40" s="4">
        <v>0.99233333333333329</v>
      </c>
      <c r="BK40" s="4">
        <v>2.3964999999999931E-2</v>
      </c>
      <c r="BL40" s="4">
        <v>0.22992066666666666</v>
      </c>
      <c r="BM40" s="4">
        <v>-7.5759999999999994E-3</v>
      </c>
      <c r="BN40" s="4">
        <v>-4.0666666666666655E-5</v>
      </c>
      <c r="BO40" s="4">
        <v>0.19163333333333332</v>
      </c>
      <c r="BP40" s="4">
        <v>-0.75766666666666671</v>
      </c>
      <c r="BQ40" s="4">
        <v>-0.16966666666666663</v>
      </c>
      <c r="BT40" s="5"/>
    </row>
    <row r="41" spans="1:72" x14ac:dyDescent="0.3">
      <c r="A41" t="s">
        <v>9</v>
      </c>
      <c r="B41">
        <v>14</v>
      </c>
      <c r="C41">
        <v>1</v>
      </c>
      <c r="D41">
        <v>120</v>
      </c>
      <c r="E41">
        <v>8.8966999999999992</v>
      </c>
      <c r="F41">
        <v>0.999</v>
      </c>
      <c r="G41">
        <v>60</v>
      </c>
      <c r="H41">
        <v>120.011352539062</v>
      </c>
      <c r="I41">
        <v>8.8957033157348597</v>
      </c>
      <c r="J41">
        <v>99.900466918945298</v>
      </c>
      <c r="K41">
        <v>1.06652271747589</v>
      </c>
      <c r="L41">
        <v>-4.7612972557544701E-2</v>
      </c>
      <c r="M41">
        <v>1.0675853490829399</v>
      </c>
      <c r="N41">
        <v>120.181</v>
      </c>
      <c r="O41">
        <v>8.7569999999999997</v>
      </c>
      <c r="P41">
        <v>1.065877</v>
      </c>
      <c r="Q41">
        <v>0.16964699999999999</v>
      </c>
      <c r="R41">
        <v>-0.13870299999999999</v>
      </c>
      <c r="S41">
        <v>-6.4599999999999998E-4</v>
      </c>
      <c r="T41">
        <v>0.1414</v>
      </c>
      <c r="U41">
        <v>-1.5591999999999999</v>
      </c>
      <c r="V41">
        <v>-6.0499999999999998E-2</v>
      </c>
      <c r="Y41" t="str">
        <f t="shared" si="1"/>
        <v>current_sweep</v>
      </c>
      <c r="Z41">
        <f t="shared" si="2"/>
        <v>13</v>
      </c>
      <c r="AA41">
        <f t="shared" si="3"/>
        <v>1</v>
      </c>
      <c r="AB41">
        <f t="shared" si="23"/>
        <v>120</v>
      </c>
      <c r="AC41">
        <f t="shared" si="24"/>
        <v>5.2766999999999999</v>
      </c>
      <c r="AD41">
        <f t="shared" si="25"/>
        <v>0.999</v>
      </c>
      <c r="AE41">
        <f t="shared" si="26"/>
        <v>60</v>
      </c>
      <c r="AF41">
        <f t="shared" si="27"/>
        <v>120.00995127359965</v>
      </c>
      <c r="AG41">
        <f t="shared" si="28"/>
        <v>5.2757752736409467</v>
      </c>
      <c r="AH41">
        <f t="shared" si="29"/>
        <v>99.900421142578082</v>
      </c>
      <c r="AI41">
        <f t="shared" si="30"/>
        <v>0.63251505295435528</v>
      </c>
      <c r="AJ41">
        <f t="shared" si="31"/>
        <v>-2.8244551892081832E-2</v>
      </c>
      <c r="AK41">
        <f t="shared" si="32"/>
        <v>0.63314553101857429</v>
      </c>
      <c r="AL41">
        <f t="shared" si="33"/>
        <v>120.20333333333332</v>
      </c>
      <c r="AM41">
        <f t="shared" si="34"/>
        <v>5.1963333333333335</v>
      </c>
      <c r="AN41">
        <f t="shared" si="35"/>
        <v>0.63212999999999964</v>
      </c>
      <c r="AO41">
        <f t="shared" si="36"/>
        <v>0.19338233333333332</v>
      </c>
      <c r="AP41">
        <f t="shared" si="37"/>
        <v>-7.9441999999999999E-2</v>
      </c>
      <c r="AQ41">
        <f t="shared" si="38"/>
        <v>-3.8499999999999998E-4</v>
      </c>
      <c r="AR41">
        <f t="shared" si="39"/>
        <v>0.16113333333333332</v>
      </c>
      <c r="AS41">
        <f t="shared" si="40"/>
        <v>-1.5058</v>
      </c>
      <c r="AT41">
        <f t="shared" si="41"/>
        <v>-6.0900000000000003E-2</v>
      </c>
      <c r="AV41" s="4" t="str">
        <v>pf_sweep</v>
      </c>
      <c r="AW41" s="4">
        <v>13</v>
      </c>
      <c r="AX41" s="4">
        <v>1</v>
      </c>
      <c r="AY41" s="4">
        <v>120</v>
      </c>
      <c r="AZ41" s="4">
        <v>1</v>
      </c>
      <c r="BA41" s="4">
        <v>0.3</v>
      </c>
      <c r="BB41" s="4">
        <v>60</v>
      </c>
      <c r="BC41" s="4">
        <v>120.00491841634067</v>
      </c>
      <c r="BD41" s="4">
        <v>0.99990556637446026</v>
      </c>
      <c r="BE41" s="4">
        <v>30.003680547078364</v>
      </c>
      <c r="BF41" s="4">
        <v>3.60024919112523E-2</v>
      </c>
      <c r="BG41" s="4">
        <v>-0.11446512987216267</v>
      </c>
      <c r="BH41" s="4">
        <v>0.11999358485142368</v>
      </c>
      <c r="BI41" s="4">
        <v>120.229</v>
      </c>
      <c r="BJ41" s="4">
        <v>0.9903333333333334</v>
      </c>
      <c r="BK41" s="4">
        <v>3.6136333333333333E-2</v>
      </c>
      <c r="BL41" s="4">
        <v>0.22408166666666665</v>
      </c>
      <c r="BM41" s="4">
        <v>-9.5723333333333337E-3</v>
      </c>
      <c r="BN41" s="4">
        <v>1.34E-4</v>
      </c>
      <c r="BO41" s="4">
        <v>0.18673333333333333</v>
      </c>
      <c r="BP41" s="4">
        <v>-0.95733333333333326</v>
      </c>
      <c r="BQ41" s="4">
        <v>0.3717333333333333</v>
      </c>
      <c r="BT41" s="5"/>
    </row>
    <row r="42" spans="1:72" x14ac:dyDescent="0.3">
      <c r="A42" t="s">
        <v>9</v>
      </c>
      <c r="B42">
        <v>14</v>
      </c>
      <c r="C42">
        <v>2</v>
      </c>
      <c r="D42">
        <v>120</v>
      </c>
      <c r="E42">
        <v>8.8966999999999992</v>
      </c>
      <c r="F42">
        <v>0.999</v>
      </c>
      <c r="G42">
        <v>60</v>
      </c>
      <c r="H42">
        <v>120.00994110107401</v>
      </c>
      <c r="I42">
        <v>8.8954992294311506</v>
      </c>
      <c r="J42">
        <v>99.900466918945298</v>
      </c>
      <c r="K42">
        <v>1.0664857625961299</v>
      </c>
      <c r="L42">
        <v>-4.7612883150577497E-2</v>
      </c>
      <c r="M42">
        <v>1.06754839420318</v>
      </c>
      <c r="N42">
        <v>120.194</v>
      </c>
      <c r="O42">
        <v>8.7520000000000007</v>
      </c>
      <c r="P42">
        <v>1.065304</v>
      </c>
      <c r="Q42">
        <v>0.184059</v>
      </c>
      <c r="R42">
        <v>-0.14349899999999999</v>
      </c>
      <c r="S42">
        <v>-1.1820000000000001E-3</v>
      </c>
      <c r="T42">
        <v>0.15340000000000001</v>
      </c>
      <c r="U42">
        <v>-1.6132</v>
      </c>
      <c r="V42">
        <v>-0.1108</v>
      </c>
      <c r="Y42">
        <f t="shared" si="1"/>
        <v>0</v>
      </c>
      <c r="Z42">
        <f t="shared" si="2"/>
        <v>0</v>
      </c>
      <c r="AA42">
        <f t="shared" si="3"/>
        <v>0</v>
      </c>
      <c r="AB42">
        <f t="shared" si="23"/>
        <v>0</v>
      </c>
      <c r="AC42">
        <f t="shared" si="24"/>
        <v>0</v>
      </c>
      <c r="AD42">
        <f t="shared" si="25"/>
        <v>0</v>
      </c>
      <c r="AE42">
        <f t="shared" si="26"/>
        <v>0</v>
      </c>
      <c r="AF42">
        <f t="shared" si="27"/>
        <v>0</v>
      </c>
      <c r="AG42">
        <f t="shared" si="28"/>
        <v>0</v>
      </c>
      <c r="AH42">
        <f t="shared" si="29"/>
        <v>0</v>
      </c>
      <c r="AI42">
        <f t="shared" si="30"/>
        <v>0</v>
      </c>
      <c r="AJ42">
        <f t="shared" si="31"/>
        <v>0</v>
      </c>
      <c r="AK42">
        <f t="shared" si="32"/>
        <v>0</v>
      </c>
      <c r="AL42">
        <f t="shared" si="33"/>
        <v>0</v>
      </c>
      <c r="AM42">
        <f t="shared" si="34"/>
        <v>0</v>
      </c>
      <c r="AN42">
        <f t="shared" si="35"/>
        <v>0</v>
      </c>
      <c r="AO42">
        <f t="shared" si="36"/>
        <v>0</v>
      </c>
      <c r="AP42">
        <f t="shared" si="37"/>
        <v>0</v>
      </c>
      <c r="AQ42">
        <f t="shared" si="38"/>
        <v>0</v>
      </c>
      <c r="AR42">
        <f t="shared" si="39"/>
        <v>0</v>
      </c>
      <c r="AS42">
        <f t="shared" si="40"/>
        <v>0</v>
      </c>
      <c r="AT42">
        <f t="shared" si="41"/>
        <v>0</v>
      </c>
      <c r="AV42" s="4" t="str">
        <v>pf_sweep</v>
      </c>
      <c r="AW42" s="4">
        <v>14</v>
      </c>
      <c r="AX42" s="4">
        <v>1</v>
      </c>
      <c r="AY42" s="4">
        <v>120</v>
      </c>
      <c r="AZ42" s="4">
        <v>1</v>
      </c>
      <c r="BA42" s="4">
        <v>0.40000000000000008</v>
      </c>
      <c r="BB42" s="4">
        <v>60</v>
      </c>
      <c r="BC42" s="4">
        <v>120.00300089518201</v>
      </c>
      <c r="BD42" s="4">
        <v>0.99991085131963031</v>
      </c>
      <c r="BE42" s="4">
        <v>40.004720052083265</v>
      </c>
      <c r="BF42" s="4">
        <v>4.8002583285172699E-2</v>
      </c>
      <c r="BG42" s="4">
        <v>-0.10997223357359533</v>
      </c>
      <c r="BH42" s="4">
        <v>0.11999230086803399</v>
      </c>
      <c r="BI42" s="4">
        <v>120.23166666666667</v>
      </c>
      <c r="BJ42" s="4">
        <v>0.98933333333333329</v>
      </c>
      <c r="BK42" s="4">
        <v>4.8315666666666666E-2</v>
      </c>
      <c r="BL42" s="4">
        <v>0.22866600000000001</v>
      </c>
      <c r="BM42" s="4">
        <v>-1.0577666666666666E-2</v>
      </c>
      <c r="BN42" s="4">
        <v>3.1299999999999996E-4</v>
      </c>
      <c r="BO42" s="4">
        <v>0.19053333333333333</v>
      </c>
      <c r="BP42" s="4">
        <v>-1.0578333333333334</v>
      </c>
      <c r="BQ42" s="4">
        <v>0.6522</v>
      </c>
      <c r="BT42" s="5"/>
    </row>
    <row r="43" spans="1:72" x14ac:dyDescent="0.3">
      <c r="A43" t="s">
        <v>9</v>
      </c>
      <c r="B43">
        <v>14</v>
      </c>
      <c r="C43">
        <v>3</v>
      </c>
      <c r="D43">
        <v>120</v>
      </c>
      <c r="E43">
        <v>8.8966999999999992</v>
      </c>
      <c r="F43">
        <v>0.999</v>
      </c>
      <c r="G43">
        <v>60</v>
      </c>
      <c r="H43">
        <v>120.011306762695</v>
      </c>
      <c r="I43">
        <v>8.8955383300781197</v>
      </c>
      <c r="J43">
        <v>99.900451660156193</v>
      </c>
      <c r="K43">
        <v>1.0665024518966599</v>
      </c>
      <c r="L43">
        <v>-4.7611013054847703E-2</v>
      </c>
      <c r="M43">
        <v>1.06756520271301</v>
      </c>
      <c r="N43">
        <v>120.17</v>
      </c>
      <c r="O43">
        <v>8.7539999999999996</v>
      </c>
      <c r="P43">
        <v>1.065239</v>
      </c>
      <c r="Q43">
        <v>0.158693</v>
      </c>
      <c r="R43">
        <v>-0.141538</v>
      </c>
      <c r="S43">
        <v>-1.263E-3</v>
      </c>
      <c r="T43">
        <v>0.13220000000000001</v>
      </c>
      <c r="U43">
        <v>-1.5911</v>
      </c>
      <c r="V43">
        <v>-0.11849999999999999</v>
      </c>
      <c r="Y43">
        <f t="shared" si="1"/>
        <v>0</v>
      </c>
      <c r="Z43">
        <f t="shared" si="2"/>
        <v>0</v>
      </c>
      <c r="AA43">
        <f t="shared" si="3"/>
        <v>0</v>
      </c>
      <c r="AB43">
        <f t="shared" si="23"/>
        <v>0</v>
      </c>
      <c r="AC43">
        <f t="shared" si="24"/>
        <v>0</v>
      </c>
      <c r="AD43">
        <f t="shared" si="25"/>
        <v>0</v>
      </c>
      <c r="AE43">
        <f t="shared" si="26"/>
        <v>0</v>
      </c>
      <c r="AF43">
        <f t="shared" si="27"/>
        <v>0</v>
      </c>
      <c r="AG43">
        <f t="shared" si="28"/>
        <v>0</v>
      </c>
      <c r="AH43">
        <f t="shared" si="29"/>
        <v>0</v>
      </c>
      <c r="AI43">
        <f t="shared" si="30"/>
        <v>0</v>
      </c>
      <c r="AJ43">
        <f t="shared" si="31"/>
        <v>0</v>
      </c>
      <c r="AK43">
        <f t="shared" si="32"/>
        <v>0</v>
      </c>
      <c r="AL43">
        <f t="shared" si="33"/>
        <v>0</v>
      </c>
      <c r="AM43">
        <f t="shared" si="34"/>
        <v>0</v>
      </c>
      <c r="AN43">
        <f t="shared" si="35"/>
        <v>0</v>
      </c>
      <c r="AO43">
        <f t="shared" si="36"/>
        <v>0</v>
      </c>
      <c r="AP43">
        <f t="shared" si="37"/>
        <v>0</v>
      </c>
      <c r="AQ43">
        <f t="shared" si="38"/>
        <v>0</v>
      </c>
      <c r="AR43">
        <f t="shared" si="39"/>
        <v>0</v>
      </c>
      <c r="AS43">
        <f t="shared" si="40"/>
        <v>0</v>
      </c>
      <c r="AT43">
        <f t="shared" si="41"/>
        <v>0</v>
      </c>
      <c r="AV43" s="4" t="str">
        <v>pf_sweep</v>
      </c>
      <c r="AW43" s="4">
        <v>15</v>
      </c>
      <c r="AX43" s="4">
        <v>1</v>
      </c>
      <c r="AY43" s="4">
        <v>120</v>
      </c>
      <c r="AZ43" s="4">
        <v>1</v>
      </c>
      <c r="BA43" s="4">
        <v>0.49899999999999994</v>
      </c>
      <c r="BB43" s="4">
        <v>60</v>
      </c>
      <c r="BC43" s="4">
        <v>120.00280507405567</v>
      </c>
      <c r="BD43" s="4">
        <v>0.99991021553675308</v>
      </c>
      <c r="BE43" s="4">
        <v>49.903859456380133</v>
      </c>
      <c r="BF43" s="4">
        <v>5.9880655258893932E-2</v>
      </c>
      <c r="BG43" s="4">
        <v>-0.1039826075236</v>
      </c>
      <c r="BH43" s="4">
        <v>0.11999203264713232</v>
      </c>
      <c r="BI43" s="4">
        <v>120.23633333333333</v>
      </c>
      <c r="BJ43" s="4">
        <v>0.9873333333333334</v>
      </c>
      <c r="BK43" s="4">
        <v>5.9704999999999973E-2</v>
      </c>
      <c r="BL43" s="4">
        <v>0.23352799999999999</v>
      </c>
      <c r="BM43" s="4">
        <v>-1.2577E-2</v>
      </c>
      <c r="BN43" s="4">
        <v>-1.7566666666666666E-4</v>
      </c>
      <c r="BO43" s="4">
        <v>0.1946</v>
      </c>
      <c r="BP43" s="4">
        <v>-1.2578</v>
      </c>
      <c r="BQ43" s="4">
        <v>-0.29333333333333328</v>
      </c>
      <c r="BT43" s="5"/>
    </row>
    <row r="44" spans="1:72" x14ac:dyDescent="0.3">
      <c r="A44" t="s">
        <v>9</v>
      </c>
      <c r="B44">
        <v>15</v>
      </c>
      <c r="C44">
        <v>1</v>
      </c>
      <c r="D44">
        <v>120</v>
      </c>
      <c r="E44">
        <v>15</v>
      </c>
      <c r="F44">
        <v>0.999</v>
      </c>
      <c r="G44">
        <v>60</v>
      </c>
      <c r="H44">
        <v>120.007926940917</v>
      </c>
      <c r="I44">
        <v>15.007459640502899</v>
      </c>
      <c r="J44">
        <v>99.904022216796804</v>
      </c>
      <c r="K44">
        <v>1.7992855310439999</v>
      </c>
      <c r="L44">
        <v>-7.8857310116291005E-2</v>
      </c>
      <c r="M44">
        <v>1.80101406574249</v>
      </c>
      <c r="N44">
        <v>120.137</v>
      </c>
      <c r="O44">
        <v>14.763999999999999</v>
      </c>
      <c r="P44">
        <v>1.7970630000000001</v>
      </c>
      <c r="Q44">
        <v>0.12907299999999999</v>
      </c>
      <c r="R44">
        <v>-0.24346000000000001</v>
      </c>
      <c r="S44">
        <v>-2.2230000000000001E-3</v>
      </c>
      <c r="T44">
        <v>0.1076</v>
      </c>
      <c r="U44">
        <v>-1.6223000000000001</v>
      </c>
      <c r="V44">
        <v>-0.1235</v>
      </c>
      <c r="Y44" t="str">
        <f t="shared" si="1"/>
        <v>current_sweep</v>
      </c>
      <c r="Z44">
        <f t="shared" si="2"/>
        <v>14</v>
      </c>
      <c r="AA44">
        <f t="shared" si="3"/>
        <v>1</v>
      </c>
      <c r="AB44">
        <f t="shared" si="23"/>
        <v>120</v>
      </c>
      <c r="AC44">
        <f t="shared" si="24"/>
        <v>8.8966999999999992</v>
      </c>
      <c r="AD44">
        <f t="shared" si="25"/>
        <v>0.999</v>
      </c>
      <c r="AE44">
        <f t="shared" si="26"/>
        <v>60</v>
      </c>
      <c r="AF44">
        <f t="shared" si="27"/>
        <v>120.01086680094367</v>
      </c>
      <c r="AG44">
        <f t="shared" si="28"/>
        <v>8.8955802917480415</v>
      </c>
      <c r="AH44">
        <f t="shared" si="29"/>
        <v>99.900461832682254</v>
      </c>
      <c r="AI44">
        <f t="shared" si="30"/>
        <v>1.0665036439895599</v>
      </c>
      <c r="AJ44">
        <f t="shared" si="31"/>
        <v>-4.7612289587656641E-2</v>
      </c>
      <c r="AK44">
        <f t="shared" si="32"/>
        <v>1.0675663153330432</v>
      </c>
      <c r="AL44">
        <f t="shared" si="33"/>
        <v>120.18166666666667</v>
      </c>
      <c r="AM44">
        <f t="shared" si="34"/>
        <v>8.7543333333333333</v>
      </c>
      <c r="AN44">
        <f t="shared" si="35"/>
        <v>1.0654733333333333</v>
      </c>
      <c r="AO44">
        <f t="shared" si="36"/>
        <v>0.17079966666666666</v>
      </c>
      <c r="AP44">
        <f t="shared" si="37"/>
        <v>-0.14124666666666666</v>
      </c>
      <c r="AQ44">
        <f t="shared" si="38"/>
        <v>-1.0303333333333334E-3</v>
      </c>
      <c r="AR44">
        <f t="shared" si="39"/>
        <v>0.14233333333333334</v>
      </c>
      <c r="AS44">
        <f t="shared" si="40"/>
        <v>-1.5878333333333332</v>
      </c>
      <c r="AT44">
        <f t="shared" si="41"/>
        <v>-9.6600000000000005E-2</v>
      </c>
      <c r="AV44" s="4" t="str">
        <v>pf_sweep</v>
      </c>
      <c r="AW44" s="4">
        <v>16</v>
      </c>
      <c r="AX44" s="4">
        <v>1</v>
      </c>
      <c r="AY44" s="4">
        <v>120</v>
      </c>
      <c r="AZ44" s="4">
        <v>1</v>
      </c>
      <c r="BA44" s="4">
        <v>0.59899999999999998</v>
      </c>
      <c r="BB44" s="4">
        <v>60</v>
      </c>
      <c r="BC44" s="4">
        <v>120.00275675455667</v>
      </c>
      <c r="BD44" s="4">
        <v>0.99989865223566632</v>
      </c>
      <c r="BE44" s="4">
        <v>59.903933207193965</v>
      </c>
      <c r="BF44" s="4">
        <v>7.1879086395104666E-2</v>
      </c>
      <c r="BG44" s="4">
        <v>-9.6078768372535636E-2</v>
      </c>
      <c r="BH44" s="4">
        <v>0.119990597168604</v>
      </c>
      <c r="BI44" s="4">
        <v>120.23200000000001</v>
      </c>
      <c r="BJ44" s="4">
        <v>0.9903333333333334</v>
      </c>
      <c r="BK44" s="4">
        <v>7.2035000000000002E-2</v>
      </c>
      <c r="BL44" s="4">
        <v>0.229243</v>
      </c>
      <c r="BM44" s="4">
        <v>-9.5649999999999989E-3</v>
      </c>
      <c r="BN44" s="4">
        <v>1.56E-4</v>
      </c>
      <c r="BO44" s="4">
        <v>0.19103333333333331</v>
      </c>
      <c r="BP44" s="4">
        <v>-0.95660000000000001</v>
      </c>
      <c r="BQ44" s="4">
        <v>0.21693333333333331</v>
      </c>
      <c r="BT44" s="5"/>
    </row>
    <row r="45" spans="1:72" x14ac:dyDescent="0.3">
      <c r="A45" t="s">
        <v>9</v>
      </c>
      <c r="B45">
        <v>15</v>
      </c>
      <c r="C45">
        <v>2</v>
      </c>
      <c r="D45">
        <v>120</v>
      </c>
      <c r="E45">
        <v>15</v>
      </c>
      <c r="F45">
        <v>0.999</v>
      </c>
      <c r="G45">
        <v>60</v>
      </c>
      <c r="H45">
        <v>120.006378173828</v>
      </c>
      <c r="I45">
        <v>15.007194519042899</v>
      </c>
      <c r="J45">
        <v>99.904045104980398</v>
      </c>
      <c r="K45">
        <v>1.7992309331893901</v>
      </c>
      <c r="L45">
        <v>-7.8852862119674599E-2</v>
      </c>
      <c r="M45">
        <v>1.80095911026</v>
      </c>
      <c r="N45">
        <v>120.124</v>
      </c>
      <c r="O45">
        <v>14.772</v>
      </c>
      <c r="P45">
        <v>1.7971779999999999</v>
      </c>
      <c r="Q45">
        <v>0.117622</v>
      </c>
      <c r="R45">
        <v>-0.23519499999999999</v>
      </c>
      <c r="S45">
        <v>-2.0530000000000001E-3</v>
      </c>
      <c r="T45">
        <v>9.8000000000000004E-2</v>
      </c>
      <c r="U45">
        <v>-1.5671999999999999</v>
      </c>
      <c r="V45">
        <v>-0.11409999999999999</v>
      </c>
      <c r="Y45">
        <f t="shared" si="1"/>
        <v>0</v>
      </c>
      <c r="Z45">
        <f t="shared" si="2"/>
        <v>0</v>
      </c>
      <c r="AA45">
        <f t="shared" si="3"/>
        <v>0</v>
      </c>
      <c r="AB45">
        <f t="shared" si="23"/>
        <v>0</v>
      </c>
      <c r="AC45">
        <f t="shared" si="24"/>
        <v>0</v>
      </c>
      <c r="AD45">
        <f t="shared" si="25"/>
        <v>0</v>
      </c>
      <c r="AE45">
        <f t="shared" si="26"/>
        <v>0</v>
      </c>
      <c r="AF45">
        <f t="shared" si="27"/>
        <v>0</v>
      </c>
      <c r="AG45">
        <f t="shared" si="28"/>
        <v>0</v>
      </c>
      <c r="AH45">
        <f t="shared" si="29"/>
        <v>0</v>
      </c>
      <c r="AI45">
        <f t="shared" si="30"/>
        <v>0</v>
      </c>
      <c r="AJ45">
        <f t="shared" si="31"/>
        <v>0</v>
      </c>
      <c r="AK45">
        <f t="shared" si="32"/>
        <v>0</v>
      </c>
      <c r="AL45">
        <f t="shared" si="33"/>
        <v>0</v>
      </c>
      <c r="AM45">
        <f t="shared" si="34"/>
        <v>0</v>
      </c>
      <c r="AN45">
        <f t="shared" si="35"/>
        <v>0</v>
      </c>
      <c r="AO45">
        <f t="shared" si="36"/>
        <v>0</v>
      </c>
      <c r="AP45">
        <f t="shared" si="37"/>
        <v>0</v>
      </c>
      <c r="AQ45">
        <f t="shared" si="38"/>
        <v>0</v>
      </c>
      <c r="AR45">
        <f t="shared" si="39"/>
        <v>0</v>
      </c>
      <c r="AS45">
        <f t="shared" si="40"/>
        <v>0</v>
      </c>
      <c r="AT45">
        <f t="shared" si="41"/>
        <v>0</v>
      </c>
      <c r="AV45" s="4" t="str">
        <v>pf_sweep</v>
      </c>
      <c r="AW45" s="4">
        <v>17</v>
      </c>
      <c r="AX45" s="4">
        <v>1</v>
      </c>
      <c r="AY45" s="4">
        <v>120</v>
      </c>
      <c r="AZ45" s="4">
        <v>1</v>
      </c>
      <c r="BA45" s="4">
        <v>0.69899999999999995</v>
      </c>
      <c r="BB45" s="4">
        <v>60</v>
      </c>
      <c r="BC45" s="4">
        <v>120.00495656331333</v>
      </c>
      <c r="BD45" s="4">
        <v>0.99990842739740959</v>
      </c>
      <c r="BE45" s="4">
        <v>69.904022216796832</v>
      </c>
      <c r="BF45" s="4">
        <v>8.3880608280499744E-2</v>
      </c>
      <c r="BG45" s="4">
        <v>-8.5805532832940387E-2</v>
      </c>
      <c r="BH45" s="4">
        <v>0.11999396731456101</v>
      </c>
      <c r="BI45" s="4">
        <v>120.23433333333332</v>
      </c>
      <c r="BJ45" s="4">
        <v>0.98966666666666658</v>
      </c>
      <c r="BK45" s="4">
        <v>8.3666333333333287E-2</v>
      </c>
      <c r="BL45" s="4">
        <v>0.22937666666666667</v>
      </c>
      <c r="BM45" s="4">
        <v>-1.0241666666666666E-2</v>
      </c>
      <c r="BN45" s="4">
        <v>-2.1433333333333333E-4</v>
      </c>
      <c r="BO45" s="4">
        <v>0.19113333333333335</v>
      </c>
      <c r="BP45" s="4">
        <v>-1.0242666666666667</v>
      </c>
      <c r="BQ45" s="4">
        <v>-0.25546666666666668</v>
      </c>
      <c r="BT45" s="5"/>
    </row>
    <row r="46" spans="1:72" x14ac:dyDescent="0.3">
      <c r="A46" t="s">
        <v>9</v>
      </c>
      <c r="B46">
        <v>15</v>
      </c>
      <c r="C46">
        <v>3</v>
      </c>
      <c r="D46">
        <v>120</v>
      </c>
      <c r="E46">
        <v>15</v>
      </c>
      <c r="F46">
        <v>0.999</v>
      </c>
      <c r="G46">
        <v>60</v>
      </c>
      <c r="H46">
        <v>120.003623962402</v>
      </c>
      <c r="I46">
        <v>15.007987022399901</v>
      </c>
      <c r="J46">
        <v>99.904083251953097</v>
      </c>
      <c r="K46">
        <v>1.79928815364837</v>
      </c>
      <c r="L46">
        <v>-7.8834973275661399E-2</v>
      </c>
      <c r="M46">
        <v>1.80090415477752</v>
      </c>
      <c r="N46">
        <v>120.121</v>
      </c>
      <c r="O46">
        <v>14.773</v>
      </c>
      <c r="P46">
        <v>1.7963399999999901</v>
      </c>
      <c r="Q46">
        <v>0.11737599999999999</v>
      </c>
      <c r="R46">
        <v>-0.234987</v>
      </c>
      <c r="S46">
        <v>-2.9480000000000001E-3</v>
      </c>
      <c r="T46">
        <v>9.7799999999999998E-2</v>
      </c>
      <c r="U46">
        <v>-1.5657000000000001</v>
      </c>
      <c r="V46">
        <v>-0.16389999999999999</v>
      </c>
      <c r="Y46">
        <f t="shared" si="1"/>
        <v>0</v>
      </c>
      <c r="Z46">
        <f t="shared" si="2"/>
        <v>0</v>
      </c>
      <c r="AA46">
        <f t="shared" si="3"/>
        <v>0</v>
      </c>
      <c r="AB46">
        <f t="shared" si="23"/>
        <v>0</v>
      </c>
      <c r="AC46">
        <f t="shared" si="24"/>
        <v>0</v>
      </c>
      <c r="AD46">
        <f t="shared" si="25"/>
        <v>0</v>
      </c>
      <c r="AE46">
        <f t="shared" si="26"/>
        <v>0</v>
      </c>
      <c r="AF46">
        <f t="shared" si="27"/>
        <v>0</v>
      </c>
      <c r="AG46">
        <f t="shared" si="28"/>
        <v>0</v>
      </c>
      <c r="AH46">
        <f t="shared" si="29"/>
        <v>0</v>
      </c>
      <c r="AI46">
        <f t="shared" si="30"/>
        <v>0</v>
      </c>
      <c r="AJ46">
        <f t="shared" si="31"/>
        <v>0</v>
      </c>
      <c r="AK46">
        <f t="shared" si="32"/>
        <v>0</v>
      </c>
      <c r="AL46">
        <f t="shared" si="33"/>
        <v>0</v>
      </c>
      <c r="AM46">
        <f t="shared" si="34"/>
        <v>0</v>
      </c>
      <c r="AN46">
        <f t="shared" si="35"/>
        <v>0</v>
      </c>
      <c r="AO46">
        <f t="shared" si="36"/>
        <v>0</v>
      </c>
      <c r="AP46">
        <f t="shared" si="37"/>
        <v>0</v>
      </c>
      <c r="AQ46">
        <f t="shared" si="38"/>
        <v>0</v>
      </c>
      <c r="AR46">
        <f t="shared" si="39"/>
        <v>0</v>
      </c>
      <c r="AS46">
        <f t="shared" si="40"/>
        <v>0</v>
      </c>
      <c r="AT46">
        <f t="shared" si="41"/>
        <v>0</v>
      </c>
      <c r="AV46" s="4" t="str">
        <v>pf_sweep</v>
      </c>
      <c r="AW46" s="4">
        <v>18</v>
      </c>
      <c r="AX46" s="4">
        <v>1</v>
      </c>
      <c r="AY46" s="4">
        <v>120</v>
      </c>
      <c r="AZ46" s="4">
        <v>1</v>
      </c>
      <c r="BA46" s="4">
        <v>0.79900000000000004</v>
      </c>
      <c r="BB46" s="4">
        <v>60</v>
      </c>
      <c r="BC46" s="4">
        <v>120.00303141276</v>
      </c>
      <c r="BD46" s="4">
        <v>0.99992108345031694</v>
      </c>
      <c r="BE46" s="4">
        <v>79.902010599772083</v>
      </c>
      <c r="BF46" s="4">
        <v>9.5877269903818729E-2</v>
      </c>
      <c r="BG46" s="4">
        <v>-7.2152574857075963E-2</v>
      </c>
      <c r="BH46" s="4">
        <v>0.11999356249968167</v>
      </c>
      <c r="BI46" s="4">
        <v>120.23099999999999</v>
      </c>
      <c r="BJ46" s="4">
        <v>0.9900000000000001</v>
      </c>
      <c r="BK46" s="4">
        <v>9.5839999999999995E-2</v>
      </c>
      <c r="BL46" s="4">
        <v>0.22796866666666668</v>
      </c>
      <c r="BM46" s="4">
        <v>-9.9213333333333324E-3</v>
      </c>
      <c r="BN46" s="4">
        <v>-3.7333333333333331E-5</v>
      </c>
      <c r="BO46" s="4">
        <v>0.18993333333333332</v>
      </c>
      <c r="BP46" s="4">
        <v>-0.99219999999999997</v>
      </c>
      <c r="BQ46" s="4">
        <v>-3.8833333333333338E-2</v>
      </c>
      <c r="BT46" s="5"/>
    </row>
    <row r="47" spans="1:72" x14ac:dyDescent="0.3">
      <c r="A47" t="s">
        <v>10</v>
      </c>
      <c r="B47">
        <v>1</v>
      </c>
      <c r="C47">
        <v>1</v>
      </c>
      <c r="D47">
        <v>90</v>
      </c>
      <c r="E47">
        <v>1</v>
      </c>
      <c r="F47">
        <v>0.999</v>
      </c>
      <c r="G47">
        <v>60</v>
      </c>
      <c r="H47">
        <v>90.002212524414006</v>
      </c>
      <c r="I47">
        <v>0.99992072582244795</v>
      </c>
      <c r="J47">
        <v>99.900077819824205</v>
      </c>
      <c r="K47">
        <v>8.9905150234699194E-2</v>
      </c>
      <c r="L47">
        <v>-4.0211430750787197E-3</v>
      </c>
      <c r="M47">
        <v>8.9995078742504106E-2</v>
      </c>
      <c r="N47">
        <v>90.075999999999993</v>
      </c>
      <c r="O47">
        <v>0.98599999999999999</v>
      </c>
      <c r="P47">
        <v>8.9653999999999998E-2</v>
      </c>
      <c r="Q47">
        <v>7.3787000000000005E-2</v>
      </c>
      <c r="R47">
        <v>-1.3920999999999999E-2</v>
      </c>
      <c r="S47">
        <v>-2.5099999999999998E-4</v>
      </c>
      <c r="T47">
        <v>8.2000000000000003E-2</v>
      </c>
      <c r="U47">
        <v>-1.3922000000000001</v>
      </c>
      <c r="V47">
        <v>-0.27939999999999998</v>
      </c>
      <c r="Y47" t="str">
        <f t="shared" si="1"/>
        <v>current_sweep</v>
      </c>
      <c r="Z47">
        <f t="shared" si="2"/>
        <v>15</v>
      </c>
      <c r="AA47">
        <f t="shared" si="3"/>
        <v>1</v>
      </c>
      <c r="AB47">
        <f t="shared" si="23"/>
        <v>120</v>
      </c>
      <c r="AC47">
        <f t="shared" si="24"/>
        <v>15</v>
      </c>
      <c r="AD47">
        <f t="shared" si="25"/>
        <v>0.999</v>
      </c>
      <c r="AE47">
        <f t="shared" si="26"/>
        <v>60</v>
      </c>
      <c r="AF47">
        <f t="shared" si="27"/>
        <v>120.005976359049</v>
      </c>
      <c r="AG47">
        <f t="shared" si="28"/>
        <v>15.007547060648568</v>
      </c>
      <c r="AH47">
        <f t="shared" si="29"/>
        <v>99.904050191243428</v>
      </c>
      <c r="AI47">
        <f t="shared" si="30"/>
        <v>1.7992682059605867</v>
      </c>
      <c r="AJ47">
        <f t="shared" si="31"/>
        <v>-7.8848381837209006E-2</v>
      </c>
      <c r="AK47">
        <f t="shared" si="32"/>
        <v>1.8009591102600033</v>
      </c>
      <c r="AL47">
        <f t="shared" si="33"/>
        <v>120.12733333333334</v>
      </c>
      <c r="AM47">
        <f t="shared" si="34"/>
        <v>14.769666666666666</v>
      </c>
      <c r="AN47">
        <f t="shared" si="35"/>
        <v>1.7968603333333302</v>
      </c>
      <c r="AO47">
        <f t="shared" si="36"/>
        <v>0.12135699999999999</v>
      </c>
      <c r="AP47">
        <f t="shared" si="37"/>
        <v>-0.23788066666666666</v>
      </c>
      <c r="AQ47">
        <f t="shared" si="38"/>
        <v>-2.408E-3</v>
      </c>
      <c r="AR47">
        <f t="shared" si="39"/>
        <v>0.10113333333333334</v>
      </c>
      <c r="AS47">
        <f t="shared" si="40"/>
        <v>-1.5850666666666668</v>
      </c>
      <c r="AT47">
        <f t="shared" si="41"/>
        <v>-0.13383333333333333</v>
      </c>
      <c r="AV47" s="4" t="str">
        <v>pf_sweep</v>
      </c>
      <c r="AW47" s="4">
        <v>19</v>
      </c>
      <c r="AX47" s="4">
        <v>1</v>
      </c>
      <c r="AY47" s="4">
        <v>120</v>
      </c>
      <c r="AZ47" s="4">
        <v>1</v>
      </c>
      <c r="BA47" s="4">
        <v>0.89900000000000002</v>
      </c>
      <c r="BB47" s="4">
        <v>60</v>
      </c>
      <c r="BC47" s="4">
        <v>120.00521087646435</v>
      </c>
      <c r="BD47" s="4">
        <v>0.99991206328074111</v>
      </c>
      <c r="BE47" s="4">
        <v>89.902343749999957</v>
      </c>
      <c r="BF47" s="4">
        <v>0.107878004511197</v>
      </c>
      <c r="BG47" s="4">
        <v>-5.2545684079329136E-2</v>
      </c>
      <c r="BH47" s="4">
        <v>0.11999465525150266</v>
      </c>
      <c r="BI47" s="4">
        <v>120.23200000000001</v>
      </c>
      <c r="BJ47" s="4">
        <v>0.98899999999999999</v>
      </c>
      <c r="BK47" s="4">
        <v>0.10753966666666666</v>
      </c>
      <c r="BL47" s="4">
        <v>0.22678900000000002</v>
      </c>
      <c r="BM47" s="4">
        <v>-1.0912E-2</v>
      </c>
      <c r="BN47" s="4">
        <v>-3.3833333333333334E-4</v>
      </c>
      <c r="BO47" s="4">
        <v>0.18899999999999997</v>
      </c>
      <c r="BP47" s="4">
        <v>-1.0913000000000002</v>
      </c>
      <c r="BQ47" s="4">
        <v>-0.31359999999999993</v>
      </c>
      <c r="BT47" s="5"/>
    </row>
    <row r="48" spans="1:72" x14ac:dyDescent="0.3">
      <c r="A48" t="s">
        <v>10</v>
      </c>
      <c r="B48">
        <v>1</v>
      </c>
      <c r="C48">
        <v>2</v>
      </c>
      <c r="D48">
        <v>90</v>
      </c>
      <c r="E48">
        <v>1</v>
      </c>
      <c r="F48">
        <v>0.999</v>
      </c>
      <c r="G48">
        <v>60</v>
      </c>
      <c r="H48">
        <v>90.001495361328097</v>
      </c>
      <c r="I48">
        <v>0.99993675947189298</v>
      </c>
      <c r="J48">
        <v>99.900169372558594</v>
      </c>
      <c r="K48">
        <v>8.99059623479843E-2</v>
      </c>
      <c r="L48">
        <v>-4.0197419002652099E-3</v>
      </c>
      <c r="M48">
        <v>8.9995801448821994E-2</v>
      </c>
      <c r="N48">
        <v>90.082999999999998</v>
      </c>
      <c r="O48">
        <v>0.98799999999999999</v>
      </c>
      <c r="P48">
        <v>9.0075000000000002E-2</v>
      </c>
      <c r="Q48">
        <v>8.1504999999999994E-2</v>
      </c>
      <c r="R48">
        <v>-1.1937E-2</v>
      </c>
      <c r="S48">
        <v>1.6899999999999999E-4</v>
      </c>
      <c r="T48">
        <v>9.06E-2</v>
      </c>
      <c r="U48">
        <v>-1.1938</v>
      </c>
      <c r="V48">
        <v>0.188</v>
      </c>
      <c r="Y48">
        <f t="shared" si="1"/>
        <v>0</v>
      </c>
      <c r="Z48">
        <f t="shared" si="2"/>
        <v>0</v>
      </c>
      <c r="AA48">
        <f t="shared" si="3"/>
        <v>0</v>
      </c>
      <c r="AB48">
        <f t="shared" si="23"/>
        <v>0</v>
      </c>
      <c r="AC48">
        <f t="shared" si="24"/>
        <v>0</v>
      </c>
      <c r="AD48">
        <f t="shared" si="25"/>
        <v>0</v>
      </c>
      <c r="AE48">
        <f t="shared" si="26"/>
        <v>0</v>
      </c>
      <c r="AF48">
        <f t="shared" si="27"/>
        <v>0</v>
      </c>
      <c r="AG48">
        <f t="shared" si="28"/>
        <v>0</v>
      </c>
      <c r="AH48">
        <f t="shared" si="29"/>
        <v>0</v>
      </c>
      <c r="AI48">
        <f t="shared" si="30"/>
        <v>0</v>
      </c>
      <c r="AJ48">
        <f t="shared" si="31"/>
        <v>0</v>
      </c>
      <c r="AK48">
        <f t="shared" si="32"/>
        <v>0</v>
      </c>
      <c r="AL48">
        <f t="shared" si="33"/>
        <v>0</v>
      </c>
      <c r="AM48">
        <f t="shared" si="34"/>
        <v>0</v>
      </c>
      <c r="AN48">
        <f t="shared" si="35"/>
        <v>0</v>
      </c>
      <c r="AO48">
        <f t="shared" si="36"/>
        <v>0</v>
      </c>
      <c r="AP48">
        <f t="shared" si="37"/>
        <v>0</v>
      </c>
      <c r="AQ48">
        <f t="shared" si="38"/>
        <v>0</v>
      </c>
      <c r="AR48">
        <f t="shared" si="39"/>
        <v>0</v>
      </c>
      <c r="AS48">
        <f t="shared" si="40"/>
        <v>0</v>
      </c>
      <c r="AT48">
        <f t="shared" si="41"/>
        <v>0</v>
      </c>
      <c r="AV48" s="4" t="str">
        <v>pf_sweep</v>
      </c>
      <c r="AW48" s="4">
        <v>20</v>
      </c>
      <c r="AX48" s="4">
        <v>1</v>
      </c>
      <c r="AY48" s="4">
        <v>120</v>
      </c>
      <c r="AZ48" s="4">
        <v>1</v>
      </c>
      <c r="BA48" s="4">
        <v>0.999</v>
      </c>
      <c r="BB48" s="4">
        <v>60</v>
      </c>
      <c r="BC48" s="4">
        <v>120.00410461425734</v>
      </c>
      <c r="BD48" s="4">
        <v>0.99991536140441861</v>
      </c>
      <c r="BE48" s="4">
        <v>99.900136311848939</v>
      </c>
      <c r="BF48" s="4">
        <v>0.11987411230802499</v>
      </c>
      <c r="BG48" s="4">
        <v>-5.3604664281010567E-3</v>
      </c>
      <c r="BH48" s="4">
        <v>0.119993944962819</v>
      </c>
      <c r="BI48" s="4">
        <v>120.23700000000001</v>
      </c>
      <c r="BJ48" s="4">
        <v>0.9906666666666667</v>
      </c>
      <c r="BK48" s="4">
        <v>0.11988</v>
      </c>
      <c r="BL48" s="4">
        <v>0.23289533333333332</v>
      </c>
      <c r="BM48" s="4">
        <v>-9.2486666666666672E-3</v>
      </c>
      <c r="BN48" s="4">
        <v>5.9999999999999993E-6</v>
      </c>
      <c r="BO48" s="4">
        <v>0.19410000000000002</v>
      </c>
      <c r="BP48" s="4">
        <v>-0.92496666666666671</v>
      </c>
      <c r="BQ48" s="4">
        <v>4.9333333333333321E-3</v>
      </c>
      <c r="BT48" s="5"/>
    </row>
    <row r="49" spans="1:72" x14ac:dyDescent="0.3">
      <c r="A49" t="s">
        <v>10</v>
      </c>
      <c r="B49">
        <v>1</v>
      </c>
      <c r="C49">
        <v>3</v>
      </c>
      <c r="D49">
        <v>90</v>
      </c>
      <c r="E49">
        <v>1</v>
      </c>
      <c r="F49">
        <v>0.999</v>
      </c>
      <c r="G49">
        <v>60</v>
      </c>
      <c r="H49">
        <v>90.002777099609304</v>
      </c>
      <c r="I49">
        <v>0.99991577863693204</v>
      </c>
      <c r="J49">
        <v>99.900260925292898</v>
      </c>
      <c r="K49">
        <v>8.9905433356761905E-2</v>
      </c>
      <c r="L49">
        <v>-4.01768926531076E-3</v>
      </c>
      <c r="M49">
        <v>8.9995197951793601E-2</v>
      </c>
      <c r="N49">
        <v>90.08</v>
      </c>
      <c r="O49">
        <v>0.98599999999999999</v>
      </c>
      <c r="P49">
        <v>8.9876999999999999E-2</v>
      </c>
      <c r="Q49">
        <v>7.7223E-2</v>
      </c>
      <c r="R49">
        <v>-1.3916E-2</v>
      </c>
      <c r="S49" s="1">
        <v>-2.8E-5</v>
      </c>
      <c r="T49">
        <v>8.5800000000000001E-2</v>
      </c>
      <c r="U49">
        <v>-1.3916999999999999</v>
      </c>
      <c r="V49">
        <v>-3.1600000000000003E-2</v>
      </c>
      <c r="Y49">
        <f t="shared" si="1"/>
        <v>0</v>
      </c>
      <c r="Z49">
        <f t="shared" si="2"/>
        <v>0</v>
      </c>
      <c r="AA49">
        <f t="shared" si="3"/>
        <v>0</v>
      </c>
      <c r="AB49">
        <f t="shared" si="23"/>
        <v>0</v>
      </c>
      <c r="AC49">
        <f t="shared" si="24"/>
        <v>0</v>
      </c>
      <c r="AD49">
        <f t="shared" si="25"/>
        <v>0</v>
      </c>
      <c r="AE49">
        <f t="shared" si="26"/>
        <v>0</v>
      </c>
      <c r="AF49">
        <f t="shared" si="27"/>
        <v>0</v>
      </c>
      <c r="AG49">
        <f t="shared" si="28"/>
        <v>0</v>
      </c>
      <c r="AH49">
        <f t="shared" si="29"/>
        <v>0</v>
      </c>
      <c r="AI49">
        <f t="shared" si="30"/>
        <v>0</v>
      </c>
      <c r="AJ49">
        <f t="shared" si="31"/>
        <v>0</v>
      </c>
      <c r="AK49">
        <f t="shared" si="32"/>
        <v>0</v>
      </c>
      <c r="AL49">
        <f t="shared" si="33"/>
        <v>0</v>
      </c>
      <c r="AM49">
        <f t="shared" si="34"/>
        <v>0</v>
      </c>
      <c r="AN49">
        <f t="shared" si="35"/>
        <v>0</v>
      </c>
      <c r="AO49">
        <f t="shared" si="36"/>
        <v>0</v>
      </c>
      <c r="AP49">
        <f t="shared" si="37"/>
        <v>0</v>
      </c>
      <c r="AQ49">
        <f t="shared" si="38"/>
        <v>0</v>
      </c>
      <c r="AR49">
        <f t="shared" si="39"/>
        <v>0</v>
      </c>
      <c r="AS49">
        <f t="shared" si="40"/>
        <v>0</v>
      </c>
      <c r="AT49">
        <f t="shared" si="41"/>
        <v>0</v>
      </c>
      <c r="AV49" t="str">
        <v>freq_sweep</v>
      </c>
      <c r="AW49">
        <v>1</v>
      </c>
      <c r="AX49">
        <v>1</v>
      </c>
      <c r="AY49">
        <v>120</v>
      </c>
      <c r="AZ49">
        <v>1</v>
      </c>
      <c r="BA49">
        <v>0.999</v>
      </c>
      <c r="BB49">
        <v>50</v>
      </c>
      <c r="BC49">
        <v>120.00527699788331</v>
      </c>
      <c r="BD49">
        <v>0.99990961949030532</v>
      </c>
      <c r="BE49">
        <v>99.900177001953068</v>
      </c>
      <c r="BF49">
        <v>0.11987464874982801</v>
      </c>
      <c r="BG49">
        <v>-5.3598599818845535E-3</v>
      </c>
      <c r="BH49">
        <v>0.11999443173408468</v>
      </c>
      <c r="BI49">
        <v>120.24000000000001</v>
      </c>
      <c r="BJ49">
        <v>0.99199999999999999</v>
      </c>
      <c r="BK49">
        <v>0.11968399999999968</v>
      </c>
      <c r="BL49">
        <v>0.23472300000000001</v>
      </c>
      <c r="BM49">
        <v>-7.9096666666666673E-3</v>
      </c>
      <c r="BN49">
        <v>-1.9066666666666668E-4</v>
      </c>
      <c r="BO49">
        <v>0.1956</v>
      </c>
      <c r="BP49">
        <v>-0.79100000000000004</v>
      </c>
      <c r="BQ49">
        <v>-0.15903333333333333</v>
      </c>
      <c r="BT49" s="5"/>
    </row>
    <row r="50" spans="1:72" x14ac:dyDescent="0.3">
      <c r="A50" t="s">
        <v>10</v>
      </c>
      <c r="B50">
        <v>2</v>
      </c>
      <c r="C50">
        <v>1</v>
      </c>
      <c r="D50">
        <v>95</v>
      </c>
      <c r="E50">
        <v>1</v>
      </c>
      <c r="F50">
        <v>0.999</v>
      </c>
      <c r="G50">
        <v>60</v>
      </c>
      <c r="H50">
        <v>95.002426147460895</v>
      </c>
      <c r="I50">
        <v>0.999977827072143</v>
      </c>
      <c r="J50">
        <v>99.900238037109304</v>
      </c>
      <c r="K50">
        <v>9.4905547797679901E-2</v>
      </c>
      <c r="L50">
        <v>-4.2410548776388099E-3</v>
      </c>
      <c r="M50">
        <v>9.5000319182872703E-2</v>
      </c>
      <c r="N50">
        <v>95.1</v>
      </c>
      <c r="O50">
        <v>0.98599999999999999</v>
      </c>
      <c r="P50">
        <v>9.4950000000000007E-2</v>
      </c>
      <c r="Q50">
        <v>9.7573999999999994E-2</v>
      </c>
      <c r="R50">
        <v>-1.3978000000000001E-2</v>
      </c>
      <c r="S50" s="1">
        <v>4.3999999999999999E-5</v>
      </c>
      <c r="T50">
        <v>0.1027</v>
      </c>
      <c r="U50">
        <v>-1.3977999999999999</v>
      </c>
      <c r="V50">
        <v>4.6800000000000001E-2</v>
      </c>
      <c r="Y50" t="str">
        <f t="shared" si="1"/>
        <v>voltage_sweep</v>
      </c>
      <c r="Z50">
        <f t="shared" si="2"/>
        <v>1</v>
      </c>
      <c r="AA50">
        <f t="shared" si="3"/>
        <v>1</v>
      </c>
      <c r="AB50">
        <f t="shared" si="23"/>
        <v>90</v>
      </c>
      <c r="AC50">
        <f t="shared" si="24"/>
        <v>1</v>
      </c>
      <c r="AD50">
        <f t="shared" si="25"/>
        <v>0.999</v>
      </c>
      <c r="AE50">
        <f t="shared" si="26"/>
        <v>60</v>
      </c>
      <c r="AF50">
        <f t="shared" si="27"/>
        <v>90.002161661783802</v>
      </c>
      <c r="AG50">
        <f t="shared" si="28"/>
        <v>0.99992442131042436</v>
      </c>
      <c r="AH50">
        <f t="shared" si="29"/>
        <v>99.90016937255858</v>
      </c>
      <c r="AI50">
        <f t="shared" si="30"/>
        <v>8.9905515313148457E-2</v>
      </c>
      <c r="AJ50">
        <f t="shared" si="31"/>
        <v>-4.0195247468848968E-3</v>
      </c>
      <c r="AK50">
        <f t="shared" si="32"/>
        <v>8.9995359381039905E-2</v>
      </c>
      <c r="AL50">
        <f t="shared" si="33"/>
        <v>90.079666666666654</v>
      </c>
      <c r="AM50">
        <f t="shared" si="34"/>
        <v>0.98666666666666669</v>
      </c>
      <c r="AN50">
        <f t="shared" si="35"/>
        <v>8.9868666666666666E-2</v>
      </c>
      <c r="AO50">
        <f t="shared" si="36"/>
        <v>7.7504999999999991E-2</v>
      </c>
      <c r="AP50">
        <f t="shared" si="37"/>
        <v>-1.3257999999999999E-2</v>
      </c>
      <c r="AQ50">
        <f t="shared" si="38"/>
        <v>-3.6666666666666666E-5</v>
      </c>
      <c r="AR50">
        <f t="shared" si="39"/>
        <v>8.613333333333334E-2</v>
      </c>
      <c r="AS50">
        <f t="shared" si="40"/>
        <v>-1.3259000000000001</v>
      </c>
      <c r="AT50">
        <f t="shared" si="41"/>
        <v>-4.0999999999999995E-2</v>
      </c>
      <c r="AV50" t="str">
        <v>freq_sweep</v>
      </c>
      <c r="AW50">
        <v>2</v>
      </c>
      <c r="AX50">
        <v>1</v>
      </c>
      <c r="AY50">
        <v>120</v>
      </c>
      <c r="AZ50">
        <v>1</v>
      </c>
      <c r="BA50">
        <v>0.999</v>
      </c>
      <c r="BB50">
        <v>51</v>
      </c>
      <c r="BC50">
        <v>120.00910695393833</v>
      </c>
      <c r="BD50">
        <v>0.9999257524808246</v>
      </c>
      <c r="BE50">
        <v>99.900166829427022</v>
      </c>
      <c r="BF50">
        <v>0.11988040059804866</v>
      </c>
      <c r="BG50">
        <v>-5.3602764382958334E-3</v>
      </c>
      <c r="BH50">
        <v>0.12000019848346632</v>
      </c>
      <c r="BI50">
        <v>120.24433333333333</v>
      </c>
      <c r="BJ50">
        <v>0.9916666666666667</v>
      </c>
      <c r="BK50">
        <v>0.11954333333333333</v>
      </c>
      <c r="BL50">
        <v>0.23522633333333334</v>
      </c>
      <c r="BM50">
        <v>-8.2590000000000007E-3</v>
      </c>
      <c r="BN50">
        <v>-3.3700000000000001E-4</v>
      </c>
      <c r="BO50">
        <v>0.19599999999999998</v>
      </c>
      <c r="BP50">
        <v>-0.82596666666666663</v>
      </c>
      <c r="BQ50">
        <v>-0.28116666666666668</v>
      </c>
      <c r="BT50" s="5"/>
    </row>
    <row r="51" spans="1:72" x14ac:dyDescent="0.3">
      <c r="A51" t="s">
        <v>10</v>
      </c>
      <c r="B51">
        <v>2</v>
      </c>
      <c r="C51">
        <v>2</v>
      </c>
      <c r="D51">
        <v>95</v>
      </c>
      <c r="E51">
        <v>1</v>
      </c>
      <c r="F51">
        <v>0.999</v>
      </c>
      <c r="G51">
        <v>60</v>
      </c>
      <c r="H51">
        <v>95.001960754394503</v>
      </c>
      <c r="I51">
        <v>0.99989056587219205</v>
      </c>
      <c r="J51">
        <v>99.900093078613196</v>
      </c>
      <c r="K51">
        <v>9.4896659255027702E-2</v>
      </c>
      <c r="L51">
        <v>-4.2441124096512699E-3</v>
      </c>
      <c r="M51">
        <v>9.4991557300090707E-2</v>
      </c>
      <c r="N51">
        <v>95.097999999999999</v>
      </c>
      <c r="O51">
        <v>0.98799999999999999</v>
      </c>
      <c r="P51">
        <v>9.4933999999999893E-2</v>
      </c>
      <c r="Q51">
        <v>9.6038999999999999E-2</v>
      </c>
      <c r="R51">
        <v>-1.1891000000000001E-2</v>
      </c>
      <c r="S51" s="1">
        <v>3.6999999999999998E-5</v>
      </c>
      <c r="T51">
        <v>0.1011</v>
      </c>
      <c r="U51">
        <v>-1.1892</v>
      </c>
      <c r="V51">
        <v>3.9300000000000002E-2</v>
      </c>
      <c r="Y51">
        <f t="shared" si="1"/>
        <v>0</v>
      </c>
      <c r="Z51">
        <f t="shared" si="2"/>
        <v>0</v>
      </c>
      <c r="AA51">
        <f t="shared" si="3"/>
        <v>0</v>
      </c>
      <c r="AB51">
        <f t="shared" si="23"/>
        <v>0</v>
      </c>
      <c r="AC51">
        <f t="shared" si="24"/>
        <v>0</v>
      </c>
      <c r="AD51">
        <f t="shared" si="25"/>
        <v>0</v>
      </c>
      <c r="AE51">
        <f t="shared" si="26"/>
        <v>0</v>
      </c>
      <c r="AF51">
        <f t="shared" si="27"/>
        <v>0</v>
      </c>
      <c r="AG51">
        <f t="shared" si="28"/>
        <v>0</v>
      </c>
      <c r="AH51">
        <f t="shared" si="29"/>
        <v>0</v>
      </c>
      <c r="AI51">
        <f t="shared" si="30"/>
        <v>0</v>
      </c>
      <c r="AJ51">
        <f t="shared" si="31"/>
        <v>0</v>
      </c>
      <c r="AK51">
        <f t="shared" si="32"/>
        <v>0</v>
      </c>
      <c r="AL51">
        <f t="shared" si="33"/>
        <v>0</v>
      </c>
      <c r="AM51">
        <f t="shared" si="34"/>
        <v>0</v>
      </c>
      <c r="AN51">
        <f t="shared" si="35"/>
        <v>0</v>
      </c>
      <c r="AO51">
        <f t="shared" si="36"/>
        <v>0</v>
      </c>
      <c r="AP51">
        <f t="shared" si="37"/>
        <v>0</v>
      </c>
      <c r="AQ51">
        <f t="shared" si="38"/>
        <v>0</v>
      </c>
      <c r="AR51">
        <f t="shared" si="39"/>
        <v>0</v>
      </c>
      <c r="AS51">
        <f t="shared" si="40"/>
        <v>0</v>
      </c>
      <c r="AT51">
        <f t="shared" si="41"/>
        <v>0</v>
      </c>
      <c r="AV51" t="str">
        <v>freq_sweep</v>
      </c>
      <c r="AW51">
        <v>3</v>
      </c>
      <c r="AX51">
        <v>1</v>
      </c>
      <c r="AY51">
        <v>120</v>
      </c>
      <c r="AZ51">
        <v>1</v>
      </c>
      <c r="BA51">
        <v>0.999</v>
      </c>
      <c r="BB51">
        <v>52</v>
      </c>
      <c r="BC51">
        <v>120.006205240885</v>
      </c>
      <c r="BD51">
        <v>0.99992360671361269</v>
      </c>
      <c r="BE51">
        <v>99.900118509928348</v>
      </c>
      <c r="BF51">
        <v>0.119877181947231</v>
      </c>
      <c r="BG51">
        <v>-5.3614960052072932E-3</v>
      </c>
      <c r="BH51">
        <v>0.11999703695376635</v>
      </c>
      <c r="BI51">
        <v>120.24166666666667</v>
      </c>
      <c r="BJ51">
        <v>0.9956666666666667</v>
      </c>
      <c r="BK51">
        <v>0.11968299999999998</v>
      </c>
      <c r="BL51">
        <v>0.23546133333333333</v>
      </c>
      <c r="BM51">
        <v>-4.2570000000000004E-3</v>
      </c>
      <c r="BN51">
        <v>-1.9433333333333333E-4</v>
      </c>
      <c r="BO51">
        <v>0.19623333333333334</v>
      </c>
      <c r="BP51">
        <v>-0.42573333333333335</v>
      </c>
      <c r="BQ51">
        <v>-0.16196666666666668</v>
      </c>
      <c r="BT51" s="5"/>
    </row>
    <row r="52" spans="1:72" x14ac:dyDescent="0.3">
      <c r="A52" t="s">
        <v>10</v>
      </c>
      <c r="B52">
        <v>2</v>
      </c>
      <c r="C52">
        <v>3</v>
      </c>
      <c r="D52">
        <v>95</v>
      </c>
      <c r="E52">
        <v>1</v>
      </c>
      <c r="F52">
        <v>0.999</v>
      </c>
      <c r="G52">
        <v>60</v>
      </c>
      <c r="H52">
        <v>95.002471923828097</v>
      </c>
      <c r="I52">
        <v>0.99989807605743397</v>
      </c>
      <c r="J52">
        <v>99.900230407714801</v>
      </c>
      <c r="K52">
        <v>9.4898015260696397E-2</v>
      </c>
      <c r="L52">
        <v>-4.24222182482481E-3</v>
      </c>
      <c r="M52">
        <v>9.4992794096469796E-2</v>
      </c>
      <c r="N52">
        <v>95.100999999999999</v>
      </c>
      <c r="O52">
        <v>0.98699999999999999</v>
      </c>
      <c r="P52">
        <v>9.4829999999999998E-2</v>
      </c>
      <c r="Q52">
        <v>9.8528000000000004E-2</v>
      </c>
      <c r="R52">
        <v>-1.2898E-2</v>
      </c>
      <c r="S52" s="1">
        <v>-6.7999999999999999E-5</v>
      </c>
      <c r="T52">
        <v>0.1037</v>
      </c>
      <c r="U52">
        <v>-1.2899</v>
      </c>
      <c r="V52">
        <v>-7.17E-2</v>
      </c>
      <c r="Y52">
        <f t="shared" si="1"/>
        <v>0</v>
      </c>
      <c r="Z52">
        <f t="shared" si="2"/>
        <v>0</v>
      </c>
      <c r="AA52">
        <f t="shared" si="3"/>
        <v>0</v>
      </c>
      <c r="AB52">
        <f t="shared" si="23"/>
        <v>0</v>
      </c>
      <c r="AC52">
        <f t="shared" si="24"/>
        <v>0</v>
      </c>
      <c r="AD52">
        <f t="shared" si="25"/>
        <v>0</v>
      </c>
      <c r="AE52">
        <f t="shared" si="26"/>
        <v>0</v>
      </c>
      <c r="AF52">
        <f t="shared" si="27"/>
        <v>0</v>
      </c>
      <c r="AG52">
        <f t="shared" si="28"/>
        <v>0</v>
      </c>
      <c r="AH52">
        <f t="shared" si="29"/>
        <v>0</v>
      </c>
      <c r="AI52">
        <f t="shared" si="30"/>
        <v>0</v>
      </c>
      <c r="AJ52">
        <f t="shared" si="31"/>
        <v>0</v>
      </c>
      <c r="AK52">
        <f t="shared" si="32"/>
        <v>0</v>
      </c>
      <c r="AL52">
        <f t="shared" si="33"/>
        <v>0</v>
      </c>
      <c r="AM52">
        <f t="shared" si="34"/>
        <v>0</v>
      </c>
      <c r="AN52">
        <f t="shared" si="35"/>
        <v>0</v>
      </c>
      <c r="AO52">
        <f t="shared" si="36"/>
        <v>0</v>
      </c>
      <c r="AP52">
        <f t="shared" si="37"/>
        <v>0</v>
      </c>
      <c r="AQ52">
        <f t="shared" si="38"/>
        <v>0</v>
      </c>
      <c r="AR52">
        <f t="shared" si="39"/>
        <v>0</v>
      </c>
      <c r="AS52">
        <f t="shared" si="40"/>
        <v>0</v>
      </c>
      <c r="AT52">
        <f t="shared" si="41"/>
        <v>0</v>
      </c>
      <c r="AV52" t="str">
        <v>freq_sweep</v>
      </c>
      <c r="AW52">
        <v>4</v>
      </c>
      <c r="AX52">
        <v>1</v>
      </c>
      <c r="AY52">
        <v>120</v>
      </c>
      <c r="AZ52">
        <v>1</v>
      </c>
      <c r="BA52">
        <v>0.999</v>
      </c>
      <c r="BB52">
        <v>53</v>
      </c>
      <c r="BC52">
        <v>120.00643920898368</v>
      </c>
      <c r="BD52">
        <v>0.99994150797525994</v>
      </c>
      <c r="BE52">
        <v>99.9001057942708</v>
      </c>
      <c r="BF52">
        <v>0.11987954626480667</v>
      </c>
      <c r="BG52">
        <v>-5.3619706692794901E-3</v>
      </c>
      <c r="BH52">
        <v>0.11999942113955768</v>
      </c>
      <c r="BI52">
        <v>120.24966666666667</v>
      </c>
      <c r="BJ52">
        <v>0.98999999999999988</v>
      </c>
      <c r="BK52">
        <v>0.119831333333333</v>
      </c>
      <c r="BL52">
        <v>0.24322766666666665</v>
      </c>
      <c r="BM52">
        <v>-9.9416666666666664E-3</v>
      </c>
      <c r="BN52">
        <v>-4.7999999999999994E-5</v>
      </c>
      <c r="BO52">
        <v>0.20269999999999999</v>
      </c>
      <c r="BP52">
        <v>-0.99419999999999986</v>
      </c>
      <c r="BQ52">
        <v>-4.0199999999999993E-2</v>
      </c>
      <c r="BT52" s="5"/>
    </row>
    <row r="53" spans="1:72" x14ac:dyDescent="0.3">
      <c r="A53" t="s">
        <v>10</v>
      </c>
      <c r="B53">
        <v>3</v>
      </c>
      <c r="C53">
        <v>1</v>
      </c>
      <c r="D53">
        <v>100</v>
      </c>
      <c r="E53">
        <v>1</v>
      </c>
      <c r="F53">
        <v>0.999</v>
      </c>
      <c r="G53">
        <v>60</v>
      </c>
      <c r="H53">
        <v>100.008430480957</v>
      </c>
      <c r="I53">
        <v>0.99992990493774403</v>
      </c>
      <c r="J53">
        <v>99.900260925292898</v>
      </c>
      <c r="K53">
        <v>9.9901683628559099E-2</v>
      </c>
      <c r="L53">
        <v>-4.4646291062235798E-3</v>
      </c>
      <c r="M53">
        <v>0.10000142455100999</v>
      </c>
      <c r="N53">
        <v>100.127</v>
      </c>
      <c r="O53">
        <v>0.99199999999999999</v>
      </c>
      <c r="P53">
        <v>9.9571999999999994E-2</v>
      </c>
      <c r="Q53">
        <v>0.11856999999999999</v>
      </c>
      <c r="R53">
        <v>-7.9299999999999995E-3</v>
      </c>
      <c r="S53">
        <v>-3.3E-4</v>
      </c>
      <c r="T53">
        <v>0.1186</v>
      </c>
      <c r="U53">
        <v>-0.79300000000000004</v>
      </c>
      <c r="V53">
        <v>-0.33</v>
      </c>
      <c r="Y53" t="str">
        <f t="shared" si="1"/>
        <v>voltage_sweep</v>
      </c>
      <c r="Z53">
        <f t="shared" si="2"/>
        <v>2</v>
      </c>
      <c r="AA53">
        <f t="shared" si="3"/>
        <v>1</v>
      </c>
      <c r="AB53">
        <f t="shared" si="23"/>
        <v>95</v>
      </c>
      <c r="AC53">
        <f t="shared" si="24"/>
        <v>1</v>
      </c>
      <c r="AD53">
        <f t="shared" si="25"/>
        <v>0.999</v>
      </c>
      <c r="AE53">
        <f t="shared" si="26"/>
        <v>60</v>
      </c>
      <c r="AF53">
        <f t="shared" si="27"/>
        <v>95.002286275227831</v>
      </c>
      <c r="AG53">
        <f t="shared" si="28"/>
        <v>0.99992215633392301</v>
      </c>
      <c r="AH53">
        <f t="shared" si="29"/>
        <v>99.900187174479086</v>
      </c>
      <c r="AI53">
        <f t="shared" si="30"/>
        <v>9.4900074104468005E-2</v>
      </c>
      <c r="AJ53">
        <f t="shared" si="31"/>
        <v>-4.2424630373716294E-3</v>
      </c>
      <c r="AK53">
        <f t="shared" si="32"/>
        <v>9.4994890193144402E-2</v>
      </c>
      <c r="AL53">
        <f t="shared" si="33"/>
        <v>95.099666666666664</v>
      </c>
      <c r="AM53">
        <f t="shared" si="34"/>
        <v>0.98699999999999999</v>
      </c>
      <c r="AN53">
        <f t="shared" si="35"/>
        <v>9.4904666666666637E-2</v>
      </c>
      <c r="AO53">
        <f t="shared" si="36"/>
        <v>9.7380333333333333E-2</v>
      </c>
      <c r="AP53">
        <f t="shared" si="37"/>
        <v>-1.2922333333333334E-2</v>
      </c>
      <c r="AQ53">
        <f t="shared" si="38"/>
        <v>4.3333333333333305E-6</v>
      </c>
      <c r="AR53">
        <f t="shared" si="39"/>
        <v>0.10249999999999999</v>
      </c>
      <c r="AS53">
        <f t="shared" si="40"/>
        <v>-1.2923</v>
      </c>
      <c r="AT53">
        <f t="shared" si="41"/>
        <v>4.800000000000003E-3</v>
      </c>
      <c r="AV53" t="str">
        <v>freq_sweep</v>
      </c>
      <c r="AW53">
        <v>5</v>
      </c>
      <c r="AX53">
        <v>1</v>
      </c>
      <c r="AY53">
        <v>120</v>
      </c>
      <c r="AZ53">
        <v>1</v>
      </c>
      <c r="BA53">
        <v>0.999</v>
      </c>
      <c r="BB53">
        <v>54</v>
      </c>
      <c r="BC53">
        <v>120.004137674967</v>
      </c>
      <c r="BD53">
        <v>0.99989958604176798</v>
      </c>
      <c r="BE53">
        <v>99.900044759114522</v>
      </c>
      <c r="BF53">
        <v>0.11987215032180099</v>
      </c>
      <c r="BG53">
        <v>-5.3626010194420736E-3</v>
      </c>
      <c r="BH53">
        <v>0.11999208728472334</v>
      </c>
      <c r="BI53">
        <v>120.24733333333334</v>
      </c>
      <c r="BJ53">
        <v>0.99366666666666659</v>
      </c>
      <c r="BK53">
        <v>0.11981833333333301</v>
      </c>
      <c r="BL53">
        <v>0.24319566666666667</v>
      </c>
      <c r="BM53">
        <v>-6.2329999999999998E-3</v>
      </c>
      <c r="BN53">
        <v>-5.3999999999999984E-5</v>
      </c>
      <c r="BO53">
        <v>0.20266666666666666</v>
      </c>
      <c r="BP53">
        <v>-0.62336666666666674</v>
      </c>
      <c r="BQ53">
        <v>-4.4900000000000016E-2</v>
      </c>
      <c r="BT53" s="5"/>
    </row>
    <row r="54" spans="1:72" x14ac:dyDescent="0.3">
      <c r="A54" t="s">
        <v>10</v>
      </c>
      <c r="B54">
        <v>3</v>
      </c>
      <c r="C54">
        <v>2</v>
      </c>
      <c r="D54">
        <v>100</v>
      </c>
      <c r="E54">
        <v>1</v>
      </c>
      <c r="F54">
        <v>0.999</v>
      </c>
      <c r="G54">
        <v>60</v>
      </c>
      <c r="H54">
        <v>100.00577545166</v>
      </c>
      <c r="I54">
        <v>0.99993759393692005</v>
      </c>
      <c r="J54">
        <v>99.899887084960895</v>
      </c>
      <c r="K54">
        <v>9.9899426102638203E-2</v>
      </c>
      <c r="L54">
        <v>-4.4728023931384E-3</v>
      </c>
      <c r="M54">
        <v>9.9999539554119096E-2</v>
      </c>
      <c r="N54">
        <v>100.126</v>
      </c>
      <c r="O54">
        <v>0.98399999999999999</v>
      </c>
      <c r="P54">
        <v>9.9923999999999999E-2</v>
      </c>
      <c r="Q54">
        <v>0.120225</v>
      </c>
      <c r="R54">
        <v>-1.5938000000000001E-2</v>
      </c>
      <c r="S54" s="1">
        <v>2.5000000000000001E-5</v>
      </c>
      <c r="T54">
        <v>0.1202</v>
      </c>
      <c r="U54">
        <v>-1.5939000000000001</v>
      </c>
      <c r="V54">
        <v>2.46E-2</v>
      </c>
      <c r="Y54">
        <f t="shared" si="1"/>
        <v>0</v>
      </c>
      <c r="Z54">
        <f t="shared" si="2"/>
        <v>0</v>
      </c>
      <c r="AA54">
        <f t="shared" si="3"/>
        <v>0</v>
      </c>
      <c r="AB54">
        <f t="shared" si="23"/>
        <v>0</v>
      </c>
      <c r="AC54">
        <f t="shared" si="24"/>
        <v>0</v>
      </c>
      <c r="AD54">
        <f t="shared" si="25"/>
        <v>0</v>
      </c>
      <c r="AE54">
        <f t="shared" si="26"/>
        <v>0</v>
      </c>
      <c r="AF54">
        <f t="shared" si="27"/>
        <v>0</v>
      </c>
      <c r="AG54">
        <f t="shared" si="28"/>
        <v>0</v>
      </c>
      <c r="AH54">
        <f t="shared" si="29"/>
        <v>0</v>
      </c>
      <c r="AI54">
        <f t="shared" si="30"/>
        <v>0</v>
      </c>
      <c r="AJ54">
        <f t="shared" si="31"/>
        <v>0</v>
      </c>
      <c r="AK54">
        <f t="shared" si="32"/>
        <v>0</v>
      </c>
      <c r="AL54">
        <f t="shared" si="33"/>
        <v>0</v>
      </c>
      <c r="AM54">
        <f t="shared" si="34"/>
        <v>0</v>
      </c>
      <c r="AN54">
        <f t="shared" si="35"/>
        <v>0</v>
      </c>
      <c r="AO54">
        <f t="shared" si="36"/>
        <v>0</v>
      </c>
      <c r="AP54">
        <f t="shared" si="37"/>
        <v>0</v>
      </c>
      <c r="AQ54">
        <f t="shared" si="38"/>
        <v>0</v>
      </c>
      <c r="AR54">
        <f t="shared" si="39"/>
        <v>0</v>
      </c>
      <c r="AS54">
        <f t="shared" si="40"/>
        <v>0</v>
      </c>
      <c r="AT54">
        <f t="shared" si="41"/>
        <v>0</v>
      </c>
      <c r="AV54" t="str">
        <v>freq_sweep</v>
      </c>
      <c r="AW54">
        <v>6</v>
      </c>
      <c r="AX54">
        <v>1</v>
      </c>
      <c r="AY54">
        <v>120</v>
      </c>
      <c r="AZ54">
        <v>1</v>
      </c>
      <c r="BA54">
        <v>0.999</v>
      </c>
      <c r="BB54">
        <v>55</v>
      </c>
      <c r="BC54">
        <v>120.004516601562</v>
      </c>
      <c r="BD54">
        <v>0.9999208648999528</v>
      </c>
      <c r="BE54">
        <v>99.900192260742173</v>
      </c>
      <c r="BF54">
        <v>0.11987525473038334</v>
      </c>
      <c r="BG54">
        <v>-5.359319038689133E-3</v>
      </c>
      <c r="BH54">
        <v>0.11999502281347867</v>
      </c>
      <c r="BI54">
        <v>120.24466666666667</v>
      </c>
      <c r="BJ54">
        <v>0.99199999999999999</v>
      </c>
      <c r="BK54">
        <v>0.12003833333333301</v>
      </c>
      <c r="BL54">
        <v>0.24015</v>
      </c>
      <c r="BM54">
        <v>-7.9206666666666661E-3</v>
      </c>
      <c r="BN54">
        <v>1.6300000000000003E-4</v>
      </c>
      <c r="BO54">
        <v>0.20010000000000003</v>
      </c>
      <c r="BP54">
        <v>-0.79213333333333347</v>
      </c>
      <c r="BQ54">
        <v>0.13606666666666664</v>
      </c>
      <c r="BT54" s="5"/>
    </row>
    <row r="55" spans="1:72" x14ac:dyDescent="0.3">
      <c r="A55" t="s">
        <v>10</v>
      </c>
      <c r="B55">
        <v>3</v>
      </c>
      <c r="C55">
        <v>3</v>
      </c>
      <c r="D55">
        <v>100</v>
      </c>
      <c r="E55">
        <v>1</v>
      </c>
      <c r="F55">
        <v>0.999</v>
      </c>
      <c r="G55">
        <v>60</v>
      </c>
      <c r="H55">
        <v>100.00485992431599</v>
      </c>
      <c r="I55">
        <v>0.99996048212051303</v>
      </c>
      <c r="J55">
        <v>99.900169372558594</v>
      </c>
      <c r="K55">
        <v>9.9901080131530706E-2</v>
      </c>
      <c r="L55">
        <v>-4.4665574096143202E-3</v>
      </c>
      <c r="M55">
        <v>0.100000910460948</v>
      </c>
      <c r="N55">
        <v>100.131</v>
      </c>
      <c r="O55">
        <v>0.98599999999999999</v>
      </c>
      <c r="P55">
        <v>0.100247</v>
      </c>
      <c r="Q55">
        <v>0.12614</v>
      </c>
      <c r="R55">
        <v>-1.396E-2</v>
      </c>
      <c r="S55">
        <v>3.4600000000000001E-4</v>
      </c>
      <c r="T55">
        <v>0.12609999999999999</v>
      </c>
      <c r="U55">
        <v>-1.3960999999999999</v>
      </c>
      <c r="V55">
        <v>0.3463</v>
      </c>
      <c r="Y55">
        <f t="shared" si="1"/>
        <v>0</v>
      </c>
      <c r="Z55">
        <f t="shared" si="2"/>
        <v>0</v>
      </c>
      <c r="AA55">
        <f t="shared" si="3"/>
        <v>0</v>
      </c>
      <c r="AB55">
        <f t="shared" si="23"/>
        <v>0</v>
      </c>
      <c r="AC55">
        <f t="shared" si="24"/>
        <v>0</v>
      </c>
      <c r="AD55">
        <f t="shared" si="25"/>
        <v>0</v>
      </c>
      <c r="AE55">
        <f t="shared" si="26"/>
        <v>0</v>
      </c>
      <c r="AF55">
        <f t="shared" si="27"/>
        <v>0</v>
      </c>
      <c r="AG55">
        <f t="shared" si="28"/>
        <v>0</v>
      </c>
      <c r="AH55">
        <f t="shared" si="29"/>
        <v>0</v>
      </c>
      <c r="AI55">
        <f t="shared" si="30"/>
        <v>0</v>
      </c>
      <c r="AJ55">
        <f t="shared" si="31"/>
        <v>0</v>
      </c>
      <c r="AK55">
        <f t="shared" si="32"/>
        <v>0</v>
      </c>
      <c r="AL55">
        <f t="shared" si="33"/>
        <v>0</v>
      </c>
      <c r="AM55">
        <f t="shared" si="34"/>
        <v>0</v>
      </c>
      <c r="AN55">
        <f t="shared" si="35"/>
        <v>0</v>
      </c>
      <c r="AO55">
        <f t="shared" si="36"/>
        <v>0</v>
      </c>
      <c r="AP55">
        <f t="shared" si="37"/>
        <v>0</v>
      </c>
      <c r="AQ55">
        <f t="shared" si="38"/>
        <v>0</v>
      </c>
      <c r="AR55">
        <f t="shared" si="39"/>
        <v>0</v>
      </c>
      <c r="AS55">
        <f t="shared" si="40"/>
        <v>0</v>
      </c>
      <c r="AT55">
        <f t="shared" si="41"/>
        <v>0</v>
      </c>
      <c r="AV55" t="str">
        <v>freq_sweep</v>
      </c>
      <c r="AW55">
        <v>7</v>
      </c>
      <c r="AX55">
        <v>1</v>
      </c>
      <c r="AY55">
        <v>120</v>
      </c>
      <c r="AZ55">
        <v>1</v>
      </c>
      <c r="BA55">
        <v>0.999</v>
      </c>
      <c r="BB55">
        <v>56</v>
      </c>
      <c r="BC55">
        <v>120.00470479329401</v>
      </c>
      <c r="BD55">
        <v>0.99990916252136197</v>
      </c>
      <c r="BE55">
        <v>99.90019480387366</v>
      </c>
      <c r="BF55">
        <v>0.11987404525279932</v>
      </c>
      <c r="BG55">
        <v>-5.3589368859926836E-3</v>
      </c>
      <c r="BH55">
        <v>0.11999380588531466</v>
      </c>
      <c r="BI55">
        <v>120.24233333333332</v>
      </c>
      <c r="BJ55">
        <v>0.98999999999999988</v>
      </c>
      <c r="BK55">
        <v>0.11986766666666666</v>
      </c>
      <c r="BL55">
        <v>0.23762866666666668</v>
      </c>
      <c r="BM55">
        <v>-9.9093333333333325E-3</v>
      </c>
      <c r="BN55">
        <v>-6.3333333333333292E-6</v>
      </c>
      <c r="BO55">
        <v>0.19799999999999998</v>
      </c>
      <c r="BP55">
        <v>-0.99099999999999999</v>
      </c>
      <c r="BQ55">
        <v>-5.2999999999999992E-3</v>
      </c>
      <c r="BT55" s="5"/>
    </row>
    <row r="56" spans="1:72" x14ac:dyDescent="0.3">
      <c r="A56" t="s">
        <v>10</v>
      </c>
      <c r="B56">
        <v>4</v>
      </c>
      <c r="C56">
        <v>1</v>
      </c>
      <c r="D56">
        <v>105</v>
      </c>
      <c r="E56">
        <v>1</v>
      </c>
      <c r="F56">
        <v>0.999</v>
      </c>
      <c r="G56">
        <v>60</v>
      </c>
      <c r="H56">
        <v>105.00486755371</v>
      </c>
      <c r="I56">
        <v>0.999958515167236</v>
      </c>
      <c r="J56">
        <v>99.900108337402301</v>
      </c>
      <c r="K56">
        <v>0.104895621538162</v>
      </c>
      <c r="L56">
        <v>-4.6911616809666096E-3</v>
      </c>
      <c r="M56">
        <v>0.105000510811805</v>
      </c>
      <c r="N56">
        <v>105.15600000000001</v>
      </c>
      <c r="O56">
        <v>0.99199999999999999</v>
      </c>
      <c r="P56">
        <v>0.10471800000000001</v>
      </c>
      <c r="Q56">
        <v>0.15113199999999999</v>
      </c>
      <c r="R56">
        <v>-7.9590000000000008E-3</v>
      </c>
      <c r="S56">
        <v>-1.7799999999999999E-4</v>
      </c>
      <c r="T56">
        <v>0.1439</v>
      </c>
      <c r="U56">
        <v>-0.79590000000000005</v>
      </c>
      <c r="V56">
        <v>-0.16930000000000001</v>
      </c>
      <c r="Y56" t="str">
        <f t="shared" si="1"/>
        <v>voltage_sweep</v>
      </c>
      <c r="Z56">
        <f t="shared" si="2"/>
        <v>3</v>
      </c>
      <c r="AA56">
        <f t="shared" si="3"/>
        <v>1</v>
      </c>
      <c r="AB56">
        <f t="shared" si="23"/>
        <v>100</v>
      </c>
      <c r="AC56">
        <f t="shared" si="24"/>
        <v>1</v>
      </c>
      <c r="AD56">
        <f t="shared" si="25"/>
        <v>0.999</v>
      </c>
      <c r="AE56">
        <f t="shared" si="26"/>
        <v>60</v>
      </c>
      <c r="AF56">
        <f t="shared" si="27"/>
        <v>100.00635528564435</v>
      </c>
      <c r="AG56">
        <f t="shared" si="28"/>
        <v>0.99994266033172574</v>
      </c>
      <c r="AH56">
        <f t="shared" si="29"/>
        <v>99.9001057942708</v>
      </c>
      <c r="AI56">
        <f t="shared" si="30"/>
        <v>9.9900729954242665E-2</v>
      </c>
      <c r="AJ56">
        <f t="shared" si="31"/>
        <v>-4.4679963029920994E-3</v>
      </c>
      <c r="AK56">
        <f t="shared" si="32"/>
        <v>0.10000062485535903</v>
      </c>
      <c r="AL56">
        <f t="shared" si="33"/>
        <v>100.128</v>
      </c>
      <c r="AM56">
        <f t="shared" si="34"/>
        <v>0.98733333333333329</v>
      </c>
      <c r="AN56">
        <f t="shared" si="35"/>
        <v>9.9914333333333327E-2</v>
      </c>
      <c r="AO56">
        <f t="shared" si="36"/>
        <v>0.121645</v>
      </c>
      <c r="AP56">
        <f t="shared" si="37"/>
        <v>-1.2609333333333334E-2</v>
      </c>
      <c r="AQ56">
        <f t="shared" si="38"/>
        <v>1.3666666666666674E-5</v>
      </c>
      <c r="AR56">
        <f t="shared" si="39"/>
        <v>0.12163333333333333</v>
      </c>
      <c r="AS56">
        <f t="shared" si="40"/>
        <v>-1.2610000000000001</v>
      </c>
      <c r="AT56">
        <f t="shared" si="41"/>
        <v>1.3633333333333331E-2</v>
      </c>
      <c r="AV56" t="str">
        <v>freq_sweep</v>
      </c>
      <c r="AW56">
        <v>8</v>
      </c>
      <c r="AX56">
        <v>1</v>
      </c>
      <c r="AY56">
        <v>120</v>
      </c>
      <c r="AZ56">
        <v>1</v>
      </c>
      <c r="BA56">
        <v>0.999</v>
      </c>
      <c r="BB56">
        <v>57</v>
      </c>
      <c r="BC56">
        <v>120.00364685058567</v>
      </c>
      <c r="BD56">
        <v>0.99991848071416178</v>
      </c>
      <c r="BE56">
        <v>99.900141398111955</v>
      </c>
      <c r="BF56">
        <v>0.11987404028574566</v>
      </c>
      <c r="BG56">
        <v>-5.3606804770727932E-3</v>
      </c>
      <c r="BH56">
        <v>0.11999386548995933</v>
      </c>
      <c r="BI56">
        <v>120.24133333333333</v>
      </c>
      <c r="BJ56">
        <v>0.9903333333333334</v>
      </c>
      <c r="BK56">
        <v>0.119501333333333</v>
      </c>
      <c r="BL56">
        <v>0.23768633333333333</v>
      </c>
      <c r="BM56">
        <v>-9.5850000000000015E-3</v>
      </c>
      <c r="BN56">
        <v>-3.7266666666666671E-4</v>
      </c>
      <c r="BO56">
        <v>0.1980666666666667</v>
      </c>
      <c r="BP56">
        <v>-0.95860000000000001</v>
      </c>
      <c r="BQ56">
        <v>-0.31093333333333334</v>
      </c>
      <c r="BT56" s="5"/>
    </row>
    <row r="57" spans="1:72" x14ac:dyDescent="0.3">
      <c r="A57" t="s">
        <v>10</v>
      </c>
      <c r="B57">
        <v>4</v>
      </c>
      <c r="C57">
        <v>2</v>
      </c>
      <c r="D57">
        <v>105</v>
      </c>
      <c r="E57">
        <v>1</v>
      </c>
      <c r="F57">
        <v>0.999</v>
      </c>
      <c r="G57">
        <v>60</v>
      </c>
      <c r="H57">
        <v>105.00528717041</v>
      </c>
      <c r="I57">
        <v>0.99996042251586903</v>
      </c>
      <c r="J57">
        <v>99.900207519531193</v>
      </c>
      <c r="K57">
        <v>0.10489635169505999</v>
      </c>
      <c r="L57">
        <v>-4.6886387281119797E-3</v>
      </c>
      <c r="M57">
        <v>0.10500112920999501</v>
      </c>
      <c r="N57">
        <v>105.14700000000001</v>
      </c>
      <c r="O57">
        <v>0.98699999999999999</v>
      </c>
      <c r="P57">
        <v>0.104821</v>
      </c>
      <c r="Q57">
        <v>0.14171300000000001</v>
      </c>
      <c r="R57">
        <v>-1.2959999999999999E-2</v>
      </c>
      <c r="S57" s="1">
        <v>-7.4999999999999993E-5</v>
      </c>
      <c r="T57">
        <v>0.13500000000000001</v>
      </c>
      <c r="U57">
        <v>-1.2961</v>
      </c>
      <c r="V57">
        <v>-7.1800000000000003E-2</v>
      </c>
      <c r="Y57">
        <f t="shared" si="1"/>
        <v>0</v>
      </c>
      <c r="Z57">
        <f t="shared" si="2"/>
        <v>0</v>
      </c>
      <c r="AA57">
        <f t="shared" si="3"/>
        <v>0</v>
      </c>
      <c r="AB57">
        <f t="shared" si="23"/>
        <v>0</v>
      </c>
      <c r="AC57">
        <f t="shared" si="24"/>
        <v>0</v>
      </c>
      <c r="AD57">
        <f t="shared" si="25"/>
        <v>0</v>
      </c>
      <c r="AE57">
        <f t="shared" si="26"/>
        <v>0</v>
      </c>
      <c r="AF57">
        <f t="shared" si="27"/>
        <v>0</v>
      </c>
      <c r="AG57">
        <f t="shared" si="28"/>
        <v>0</v>
      </c>
      <c r="AH57">
        <f t="shared" si="29"/>
        <v>0</v>
      </c>
      <c r="AI57">
        <f t="shared" si="30"/>
        <v>0</v>
      </c>
      <c r="AJ57">
        <f t="shared" si="31"/>
        <v>0</v>
      </c>
      <c r="AK57">
        <f t="shared" si="32"/>
        <v>0</v>
      </c>
      <c r="AL57">
        <f t="shared" si="33"/>
        <v>0</v>
      </c>
      <c r="AM57">
        <f t="shared" si="34"/>
        <v>0</v>
      </c>
      <c r="AN57">
        <f t="shared" si="35"/>
        <v>0</v>
      </c>
      <c r="AO57">
        <f t="shared" si="36"/>
        <v>0</v>
      </c>
      <c r="AP57">
        <f t="shared" si="37"/>
        <v>0</v>
      </c>
      <c r="AQ57">
        <f t="shared" si="38"/>
        <v>0</v>
      </c>
      <c r="AR57">
        <f t="shared" si="39"/>
        <v>0</v>
      </c>
      <c r="AS57">
        <f t="shared" si="40"/>
        <v>0</v>
      </c>
      <c r="AT57">
        <f t="shared" si="41"/>
        <v>0</v>
      </c>
      <c r="AV57" t="str">
        <v>freq_sweep</v>
      </c>
      <c r="AW57">
        <v>9</v>
      </c>
      <c r="AX57">
        <v>1</v>
      </c>
      <c r="AY57">
        <v>120</v>
      </c>
      <c r="AZ57">
        <v>1</v>
      </c>
      <c r="BA57">
        <v>0.999</v>
      </c>
      <c r="BB57">
        <v>58</v>
      </c>
      <c r="BC57">
        <v>120.00363667805932</v>
      </c>
      <c r="BD57">
        <v>0.99991750717163042</v>
      </c>
      <c r="BE57">
        <v>99.900118509928348</v>
      </c>
      <c r="BF57">
        <v>0.119873883823553</v>
      </c>
      <c r="BG57">
        <v>-5.3615908448894764E-3</v>
      </c>
      <c r="BH57">
        <v>0.11999373634656234</v>
      </c>
      <c r="BI57">
        <v>120.236</v>
      </c>
      <c r="BJ57">
        <v>0.99099999999999999</v>
      </c>
      <c r="BK57">
        <v>0.119682</v>
      </c>
      <c r="BL57">
        <v>0.23236333333333334</v>
      </c>
      <c r="BM57">
        <v>-8.9173333333333327E-3</v>
      </c>
      <c r="BN57">
        <v>-1.9199999999999998E-4</v>
      </c>
      <c r="BO57">
        <v>0.19363333333333332</v>
      </c>
      <c r="BP57">
        <v>-0.89183333333333337</v>
      </c>
      <c r="BQ57">
        <v>-0.16006666666666666</v>
      </c>
      <c r="BT57" s="5"/>
    </row>
    <row r="58" spans="1:72" x14ac:dyDescent="0.3">
      <c r="A58" t="s">
        <v>10</v>
      </c>
      <c r="B58">
        <v>4</v>
      </c>
      <c r="C58">
        <v>3</v>
      </c>
      <c r="D58">
        <v>105</v>
      </c>
      <c r="E58">
        <v>1</v>
      </c>
      <c r="F58">
        <v>0.999</v>
      </c>
      <c r="G58">
        <v>60</v>
      </c>
      <c r="H58">
        <v>105.006378173828</v>
      </c>
      <c r="I58">
        <v>0.99990707635879505</v>
      </c>
      <c r="J58">
        <v>99.900100708007798</v>
      </c>
      <c r="K58">
        <v>0.10489172488451</v>
      </c>
      <c r="L58">
        <v>-4.69133863225579E-3</v>
      </c>
      <c r="M58">
        <v>0.10499661415815301</v>
      </c>
      <c r="N58">
        <v>105.15600000000001</v>
      </c>
      <c r="O58">
        <v>0.98899999999999999</v>
      </c>
      <c r="P58">
        <v>0.10465000000000001</v>
      </c>
      <c r="Q58">
        <v>0.149622</v>
      </c>
      <c r="R58">
        <v>-1.0907E-2</v>
      </c>
      <c r="S58">
        <v>-2.42E-4</v>
      </c>
      <c r="T58">
        <v>0.14249999999999999</v>
      </c>
      <c r="U58">
        <v>-1.0908</v>
      </c>
      <c r="V58">
        <v>-0.23050000000000001</v>
      </c>
      <c r="Y58">
        <f t="shared" si="1"/>
        <v>0</v>
      </c>
      <c r="Z58">
        <f t="shared" si="2"/>
        <v>0</v>
      </c>
      <c r="AA58">
        <f t="shared" si="3"/>
        <v>0</v>
      </c>
      <c r="AB58">
        <f t="shared" si="23"/>
        <v>0</v>
      </c>
      <c r="AC58">
        <f t="shared" si="24"/>
        <v>0</v>
      </c>
      <c r="AD58">
        <f t="shared" si="25"/>
        <v>0</v>
      </c>
      <c r="AE58">
        <f t="shared" si="26"/>
        <v>0</v>
      </c>
      <c r="AF58">
        <f t="shared" si="27"/>
        <v>0</v>
      </c>
      <c r="AG58">
        <f t="shared" si="28"/>
        <v>0</v>
      </c>
      <c r="AH58">
        <f t="shared" si="29"/>
        <v>0</v>
      </c>
      <c r="AI58">
        <f t="shared" si="30"/>
        <v>0</v>
      </c>
      <c r="AJ58">
        <f t="shared" si="31"/>
        <v>0</v>
      </c>
      <c r="AK58">
        <f t="shared" si="32"/>
        <v>0</v>
      </c>
      <c r="AL58">
        <f t="shared" si="33"/>
        <v>0</v>
      </c>
      <c r="AM58">
        <f t="shared" si="34"/>
        <v>0</v>
      </c>
      <c r="AN58">
        <f t="shared" si="35"/>
        <v>0</v>
      </c>
      <c r="AO58">
        <f t="shared" si="36"/>
        <v>0</v>
      </c>
      <c r="AP58">
        <f t="shared" si="37"/>
        <v>0</v>
      </c>
      <c r="AQ58">
        <f t="shared" si="38"/>
        <v>0</v>
      </c>
      <c r="AR58">
        <f t="shared" si="39"/>
        <v>0</v>
      </c>
      <c r="AS58">
        <f t="shared" si="40"/>
        <v>0</v>
      </c>
      <c r="AT58">
        <f t="shared" si="41"/>
        <v>0</v>
      </c>
      <c r="AV58" t="str">
        <v>freq_sweep</v>
      </c>
      <c r="AW58">
        <v>10</v>
      </c>
      <c r="AX58">
        <v>1</v>
      </c>
      <c r="AY58">
        <v>120</v>
      </c>
      <c r="AZ58">
        <v>1</v>
      </c>
      <c r="BA58">
        <v>0.999</v>
      </c>
      <c r="BB58">
        <v>59</v>
      </c>
      <c r="BC58">
        <v>120.00456237792901</v>
      </c>
      <c r="BD58">
        <v>0.99991031487782733</v>
      </c>
      <c r="BE58">
        <v>99.900136311848897</v>
      </c>
      <c r="BF58">
        <v>0.11987396577994001</v>
      </c>
      <c r="BG58">
        <v>-5.3603883522252175E-3</v>
      </c>
      <c r="BH58">
        <v>0.11999379843473401</v>
      </c>
      <c r="BI58">
        <v>120.238</v>
      </c>
      <c r="BJ58">
        <v>0.99199999999999999</v>
      </c>
      <c r="BK58">
        <v>0.119905</v>
      </c>
      <c r="BL58">
        <v>0.23343766666666665</v>
      </c>
      <c r="BM58">
        <v>-7.9106666666666665E-3</v>
      </c>
      <c r="BN58">
        <v>3.1000000000000015E-5</v>
      </c>
      <c r="BO58">
        <v>0.19453333333333334</v>
      </c>
      <c r="BP58">
        <v>-0.79113333333333336</v>
      </c>
      <c r="BQ58">
        <v>2.5900000000000017E-2</v>
      </c>
      <c r="BT58" s="5"/>
    </row>
    <row r="59" spans="1:72" x14ac:dyDescent="0.3">
      <c r="A59" t="s">
        <v>10</v>
      </c>
      <c r="B59">
        <v>5</v>
      </c>
      <c r="C59">
        <v>1</v>
      </c>
      <c r="D59">
        <v>110</v>
      </c>
      <c r="E59">
        <v>1</v>
      </c>
      <c r="F59">
        <v>0.999</v>
      </c>
      <c r="G59">
        <v>60</v>
      </c>
      <c r="H59">
        <v>110.005851745605</v>
      </c>
      <c r="I59">
        <v>0.99995589256286599</v>
      </c>
      <c r="J59">
        <v>99.900253295898395</v>
      </c>
      <c r="K59">
        <v>0.109891273081302</v>
      </c>
      <c r="L59">
        <v>-4.91121271625161E-3</v>
      </c>
      <c r="M59">
        <v>0.110000997781753</v>
      </c>
      <c r="N59">
        <v>110.178</v>
      </c>
      <c r="O59">
        <v>0.98899999999999999</v>
      </c>
      <c r="P59">
        <v>0.109972</v>
      </c>
      <c r="Q59">
        <v>0.172148</v>
      </c>
      <c r="R59">
        <v>-1.0956E-2</v>
      </c>
      <c r="S59" s="1">
        <v>8.1000000000000004E-5</v>
      </c>
      <c r="T59">
        <v>0.1565</v>
      </c>
      <c r="U59">
        <v>-1.0955999999999999</v>
      </c>
      <c r="V59">
        <v>7.3499999999999996E-2</v>
      </c>
      <c r="Y59" t="str">
        <f t="shared" si="1"/>
        <v>voltage_sweep</v>
      </c>
      <c r="Z59">
        <f t="shared" si="2"/>
        <v>4</v>
      </c>
      <c r="AA59">
        <f t="shared" si="3"/>
        <v>1</v>
      </c>
      <c r="AB59">
        <f t="shared" si="23"/>
        <v>105</v>
      </c>
      <c r="AC59">
        <f t="shared" si="24"/>
        <v>1</v>
      </c>
      <c r="AD59">
        <f t="shared" si="25"/>
        <v>0.999</v>
      </c>
      <c r="AE59">
        <f t="shared" si="26"/>
        <v>60</v>
      </c>
      <c r="AF59">
        <f t="shared" si="27"/>
        <v>105.00551096598268</v>
      </c>
      <c r="AG59">
        <f t="shared" si="28"/>
        <v>0.99994200468063343</v>
      </c>
      <c r="AH59">
        <f t="shared" si="29"/>
        <v>99.900138854980426</v>
      </c>
      <c r="AI59">
        <f t="shared" si="30"/>
        <v>0.10489456603924401</v>
      </c>
      <c r="AJ59">
        <f t="shared" si="31"/>
        <v>-4.6903796804447931E-3</v>
      </c>
      <c r="AK59">
        <f t="shared" si="32"/>
        <v>0.10499941805998432</v>
      </c>
      <c r="AL59">
        <f t="shared" si="33"/>
        <v>105.15300000000001</v>
      </c>
      <c r="AM59">
        <f t="shared" si="34"/>
        <v>0.98933333333333329</v>
      </c>
      <c r="AN59">
        <f t="shared" si="35"/>
        <v>0.10472966666666667</v>
      </c>
      <c r="AO59">
        <f t="shared" si="36"/>
        <v>0.14748900000000001</v>
      </c>
      <c r="AP59">
        <f t="shared" si="37"/>
        <v>-1.0608666666666667E-2</v>
      </c>
      <c r="AQ59">
        <f t="shared" si="38"/>
        <v>-1.65E-4</v>
      </c>
      <c r="AR59">
        <f t="shared" si="39"/>
        <v>0.14046666666666666</v>
      </c>
      <c r="AS59">
        <f t="shared" si="40"/>
        <v>-1.0609333333333335</v>
      </c>
      <c r="AT59">
        <f t="shared" si="41"/>
        <v>-0.15720000000000001</v>
      </c>
    </row>
    <row r="60" spans="1:72" x14ac:dyDescent="0.3">
      <c r="A60" t="s">
        <v>10</v>
      </c>
      <c r="B60">
        <v>5</v>
      </c>
      <c r="C60">
        <v>2</v>
      </c>
      <c r="D60">
        <v>110</v>
      </c>
      <c r="E60">
        <v>1</v>
      </c>
      <c r="F60">
        <v>0.999</v>
      </c>
      <c r="G60">
        <v>60</v>
      </c>
      <c r="H60">
        <v>110.007553100585</v>
      </c>
      <c r="I60">
        <v>0.999936163425445</v>
      </c>
      <c r="J60">
        <v>99.900199890136705</v>
      </c>
      <c r="K60">
        <v>0.10989074409008</v>
      </c>
      <c r="L60">
        <v>-4.9127009697258403E-3</v>
      </c>
      <c r="M60">
        <v>0.110000528395175</v>
      </c>
      <c r="N60">
        <v>110.175</v>
      </c>
      <c r="O60">
        <v>0.99099999999999999</v>
      </c>
      <c r="P60">
        <v>0.110066</v>
      </c>
      <c r="Q60">
        <v>0.16744700000000001</v>
      </c>
      <c r="R60">
        <v>-8.9359999999999995E-3</v>
      </c>
      <c r="S60">
        <v>1.75E-4</v>
      </c>
      <c r="T60">
        <v>0.1522</v>
      </c>
      <c r="U60">
        <v>-0.89370000000000005</v>
      </c>
      <c r="V60">
        <v>0.1595</v>
      </c>
      <c r="Y60">
        <f t="shared" si="1"/>
        <v>0</v>
      </c>
      <c r="Z60">
        <f t="shared" si="2"/>
        <v>0</v>
      </c>
      <c r="AA60">
        <f t="shared" si="3"/>
        <v>0</v>
      </c>
      <c r="AB60">
        <f t="shared" si="23"/>
        <v>0</v>
      </c>
      <c r="AC60">
        <f t="shared" si="24"/>
        <v>0</v>
      </c>
      <c r="AD60">
        <f t="shared" si="25"/>
        <v>0</v>
      </c>
      <c r="AE60">
        <f t="shared" si="26"/>
        <v>0</v>
      </c>
      <c r="AF60">
        <f t="shared" si="27"/>
        <v>0</v>
      </c>
      <c r="AG60">
        <f t="shared" si="28"/>
        <v>0</v>
      </c>
      <c r="AH60">
        <f t="shared" si="29"/>
        <v>0</v>
      </c>
      <c r="AI60">
        <f t="shared" si="30"/>
        <v>0</v>
      </c>
      <c r="AJ60">
        <f t="shared" si="31"/>
        <v>0</v>
      </c>
      <c r="AK60">
        <f t="shared" si="32"/>
        <v>0</v>
      </c>
      <c r="AL60">
        <f t="shared" si="33"/>
        <v>0</v>
      </c>
      <c r="AM60">
        <f t="shared" si="34"/>
        <v>0</v>
      </c>
      <c r="AN60">
        <f t="shared" si="35"/>
        <v>0</v>
      </c>
      <c r="AO60">
        <f t="shared" si="36"/>
        <v>0</v>
      </c>
      <c r="AP60">
        <f t="shared" si="37"/>
        <v>0</v>
      </c>
      <c r="AQ60">
        <f t="shared" si="38"/>
        <v>0</v>
      </c>
      <c r="AR60">
        <f t="shared" si="39"/>
        <v>0</v>
      </c>
      <c r="AS60">
        <f t="shared" si="40"/>
        <v>0</v>
      </c>
      <c r="AT60">
        <f t="shared" si="41"/>
        <v>0</v>
      </c>
    </row>
    <row r="61" spans="1:72" x14ac:dyDescent="0.3">
      <c r="A61" t="s">
        <v>10</v>
      </c>
      <c r="B61">
        <v>5</v>
      </c>
      <c r="C61">
        <v>3</v>
      </c>
      <c r="D61">
        <v>110</v>
      </c>
      <c r="E61">
        <v>1</v>
      </c>
      <c r="F61">
        <v>0.999</v>
      </c>
      <c r="G61">
        <v>60</v>
      </c>
      <c r="H61">
        <v>110.002723693847</v>
      </c>
      <c r="I61">
        <v>0.999914050102233</v>
      </c>
      <c r="J61">
        <v>99.900016784667898</v>
      </c>
      <c r="K61">
        <v>0.109883293509483</v>
      </c>
      <c r="L61">
        <v>-4.9168933182954701E-3</v>
      </c>
      <c r="M61">
        <v>0.109993271529674</v>
      </c>
      <c r="N61">
        <v>110.172</v>
      </c>
      <c r="O61">
        <v>0.99299999999999999</v>
      </c>
      <c r="P61">
        <v>0.109947999999999</v>
      </c>
      <c r="Q61">
        <v>0.16927600000000001</v>
      </c>
      <c r="R61">
        <v>-6.914E-3</v>
      </c>
      <c r="S61" s="1">
        <v>6.4999999999999994E-5</v>
      </c>
      <c r="T61">
        <v>0.15390000000000001</v>
      </c>
      <c r="U61">
        <v>-0.6915</v>
      </c>
      <c r="V61">
        <v>5.8900000000000001E-2</v>
      </c>
      <c r="Y61">
        <f t="shared" si="1"/>
        <v>0</v>
      </c>
      <c r="Z61">
        <f t="shared" si="2"/>
        <v>0</v>
      </c>
      <c r="AA61">
        <f t="shared" si="3"/>
        <v>0</v>
      </c>
      <c r="AB61">
        <f t="shared" si="23"/>
        <v>0</v>
      </c>
      <c r="AC61">
        <f t="shared" si="24"/>
        <v>0</v>
      </c>
      <c r="AD61">
        <f t="shared" si="25"/>
        <v>0</v>
      </c>
      <c r="AE61">
        <f t="shared" si="26"/>
        <v>0</v>
      </c>
      <c r="AF61">
        <f t="shared" si="27"/>
        <v>0</v>
      </c>
      <c r="AG61">
        <f t="shared" si="28"/>
        <v>0</v>
      </c>
      <c r="AH61">
        <f t="shared" si="29"/>
        <v>0</v>
      </c>
      <c r="AI61">
        <f t="shared" si="30"/>
        <v>0</v>
      </c>
      <c r="AJ61">
        <f t="shared" si="31"/>
        <v>0</v>
      </c>
      <c r="AK61">
        <f t="shared" si="32"/>
        <v>0</v>
      </c>
      <c r="AL61">
        <f t="shared" si="33"/>
        <v>0</v>
      </c>
      <c r="AM61">
        <f t="shared" si="34"/>
        <v>0</v>
      </c>
      <c r="AN61">
        <f t="shared" si="35"/>
        <v>0</v>
      </c>
      <c r="AO61">
        <f t="shared" si="36"/>
        <v>0</v>
      </c>
      <c r="AP61">
        <f t="shared" si="37"/>
        <v>0</v>
      </c>
      <c r="AQ61">
        <f t="shared" si="38"/>
        <v>0</v>
      </c>
      <c r="AR61">
        <f t="shared" si="39"/>
        <v>0</v>
      </c>
      <c r="AS61">
        <f t="shared" si="40"/>
        <v>0</v>
      </c>
      <c r="AT61">
        <f t="shared" si="41"/>
        <v>0</v>
      </c>
    </row>
    <row r="62" spans="1:72" x14ac:dyDescent="0.3">
      <c r="A62" t="s">
        <v>10</v>
      </c>
      <c r="B62">
        <v>6</v>
      </c>
      <c r="C62">
        <v>1</v>
      </c>
      <c r="D62">
        <v>115</v>
      </c>
      <c r="E62">
        <v>1</v>
      </c>
      <c r="F62">
        <v>0.999</v>
      </c>
      <c r="G62">
        <v>60</v>
      </c>
      <c r="H62">
        <v>115.003364562988</v>
      </c>
      <c r="I62">
        <v>0.999958336353302</v>
      </c>
      <c r="J62">
        <v>99.900146484375</v>
      </c>
      <c r="K62">
        <v>0.114883743226528</v>
      </c>
      <c r="L62">
        <v>-5.1369136199355099E-3</v>
      </c>
      <c r="M62">
        <v>0.114998571574687</v>
      </c>
      <c r="N62">
        <v>115.20099999999999</v>
      </c>
      <c r="O62">
        <v>0.98799999999999999</v>
      </c>
      <c r="P62">
        <v>0.114617</v>
      </c>
      <c r="Q62">
        <v>0.19763500000000001</v>
      </c>
      <c r="R62">
        <v>-1.1958E-2</v>
      </c>
      <c r="S62">
        <v>-2.6699999999999998E-4</v>
      </c>
      <c r="T62">
        <v>0.1719</v>
      </c>
      <c r="U62">
        <v>-1.1959</v>
      </c>
      <c r="V62">
        <v>-0.23219999999999999</v>
      </c>
      <c r="Y62" t="str">
        <f t="shared" si="1"/>
        <v>voltage_sweep</v>
      </c>
      <c r="Z62">
        <f t="shared" si="2"/>
        <v>5</v>
      </c>
      <c r="AA62">
        <f t="shared" si="3"/>
        <v>1</v>
      </c>
      <c r="AB62">
        <f t="shared" si="23"/>
        <v>110</v>
      </c>
      <c r="AC62">
        <f t="shared" si="24"/>
        <v>1</v>
      </c>
      <c r="AD62">
        <f t="shared" si="25"/>
        <v>0.999</v>
      </c>
      <c r="AE62">
        <f t="shared" si="26"/>
        <v>60</v>
      </c>
      <c r="AF62">
        <f t="shared" si="27"/>
        <v>110.00537618001233</v>
      </c>
      <c r="AG62">
        <f t="shared" si="28"/>
        <v>0.99993536869684796</v>
      </c>
      <c r="AH62">
        <f t="shared" si="29"/>
        <v>99.900156656901004</v>
      </c>
      <c r="AI62">
        <f t="shared" si="30"/>
        <v>0.10988843689362167</v>
      </c>
      <c r="AJ62">
        <f t="shared" si="31"/>
        <v>-4.9136023347576404E-3</v>
      </c>
      <c r="AK62">
        <f t="shared" si="32"/>
        <v>0.10999826590220067</v>
      </c>
      <c r="AL62">
        <f t="shared" si="33"/>
        <v>110.175</v>
      </c>
      <c r="AM62">
        <f t="shared" si="34"/>
        <v>0.99099999999999999</v>
      </c>
      <c r="AN62">
        <f t="shared" si="35"/>
        <v>0.109995333333333</v>
      </c>
      <c r="AO62">
        <f t="shared" si="36"/>
        <v>0.16962366666666664</v>
      </c>
      <c r="AP62">
        <f t="shared" si="37"/>
        <v>-8.9353333333333333E-3</v>
      </c>
      <c r="AQ62">
        <f t="shared" si="38"/>
        <v>1.07E-4</v>
      </c>
      <c r="AR62">
        <f t="shared" si="39"/>
        <v>0.1542</v>
      </c>
      <c r="AS62">
        <f t="shared" si="40"/>
        <v>-0.89360000000000006</v>
      </c>
      <c r="AT62">
        <f t="shared" si="41"/>
        <v>9.7299999999999998E-2</v>
      </c>
    </row>
    <row r="63" spans="1:72" x14ac:dyDescent="0.3">
      <c r="A63" t="s">
        <v>10</v>
      </c>
      <c r="B63">
        <v>6</v>
      </c>
      <c r="C63">
        <v>2</v>
      </c>
      <c r="D63">
        <v>115</v>
      </c>
      <c r="E63">
        <v>1</v>
      </c>
      <c r="F63">
        <v>0.999</v>
      </c>
      <c r="G63">
        <v>60</v>
      </c>
      <c r="H63">
        <v>115.001403808593</v>
      </c>
      <c r="I63">
        <v>0.99995219707489003</v>
      </c>
      <c r="J63">
        <v>99.900085449218693</v>
      </c>
      <c r="K63">
        <v>0.114881008863449</v>
      </c>
      <c r="L63">
        <v>-5.1391203887760596E-3</v>
      </c>
      <c r="M63">
        <v>0.114995911717414</v>
      </c>
      <c r="N63">
        <v>115.202</v>
      </c>
      <c r="O63">
        <v>0.998</v>
      </c>
      <c r="P63">
        <v>0.11432199999999999</v>
      </c>
      <c r="Q63">
        <v>0.200596</v>
      </c>
      <c r="R63">
        <v>-1.952E-3</v>
      </c>
      <c r="S63">
        <v>-5.5900000000000004E-4</v>
      </c>
      <c r="T63">
        <v>0.1744</v>
      </c>
      <c r="U63">
        <v>-0.19520000000000001</v>
      </c>
      <c r="V63">
        <v>-0.48659999999999998</v>
      </c>
      <c r="Y63">
        <f t="shared" si="1"/>
        <v>0</v>
      </c>
      <c r="Z63">
        <f t="shared" si="2"/>
        <v>0</v>
      </c>
      <c r="AA63">
        <f t="shared" si="3"/>
        <v>0</v>
      </c>
      <c r="AB63">
        <f t="shared" si="23"/>
        <v>0</v>
      </c>
      <c r="AC63">
        <f t="shared" si="24"/>
        <v>0</v>
      </c>
      <c r="AD63">
        <f t="shared" si="25"/>
        <v>0</v>
      </c>
      <c r="AE63">
        <f t="shared" si="26"/>
        <v>0</v>
      </c>
      <c r="AF63">
        <f t="shared" si="27"/>
        <v>0</v>
      </c>
      <c r="AG63">
        <f t="shared" si="28"/>
        <v>0</v>
      </c>
      <c r="AH63">
        <f t="shared" si="29"/>
        <v>0</v>
      </c>
      <c r="AI63">
        <f t="shared" si="30"/>
        <v>0</v>
      </c>
      <c r="AJ63">
        <f t="shared" si="31"/>
        <v>0</v>
      </c>
      <c r="AK63">
        <f t="shared" si="32"/>
        <v>0</v>
      </c>
      <c r="AL63">
        <f t="shared" si="33"/>
        <v>0</v>
      </c>
      <c r="AM63">
        <f t="shared" si="34"/>
        <v>0</v>
      </c>
      <c r="AN63">
        <f t="shared" si="35"/>
        <v>0</v>
      </c>
      <c r="AO63">
        <f t="shared" si="36"/>
        <v>0</v>
      </c>
      <c r="AP63">
        <f t="shared" si="37"/>
        <v>0</v>
      </c>
      <c r="AQ63">
        <f t="shared" si="38"/>
        <v>0</v>
      </c>
      <c r="AR63">
        <f t="shared" si="39"/>
        <v>0</v>
      </c>
      <c r="AS63">
        <f t="shared" si="40"/>
        <v>0</v>
      </c>
      <c r="AT63">
        <f t="shared" si="41"/>
        <v>0</v>
      </c>
    </row>
    <row r="64" spans="1:72" x14ac:dyDescent="0.3">
      <c r="A64" t="s">
        <v>10</v>
      </c>
      <c r="B64">
        <v>6</v>
      </c>
      <c r="C64">
        <v>3</v>
      </c>
      <c r="D64">
        <v>115</v>
      </c>
      <c r="E64">
        <v>1</v>
      </c>
      <c r="F64">
        <v>0.999</v>
      </c>
      <c r="G64">
        <v>60</v>
      </c>
      <c r="H64">
        <v>115.001243591308</v>
      </c>
      <c r="I64">
        <v>0.99995958805084195</v>
      </c>
      <c r="J64">
        <v>99.900115966796804</v>
      </c>
      <c r="K64">
        <v>0.114881731569767</v>
      </c>
      <c r="L64">
        <v>-5.13851968571543E-3</v>
      </c>
      <c r="M64">
        <v>0.114996597170829</v>
      </c>
      <c r="N64">
        <v>115.20099999999999</v>
      </c>
      <c r="O64">
        <v>0.98499999999999999</v>
      </c>
      <c r="P64">
        <v>0.114619</v>
      </c>
      <c r="Q64">
        <v>0.19975599999999999</v>
      </c>
      <c r="R64">
        <v>-1.4959999999999999E-2</v>
      </c>
      <c r="S64">
        <v>-2.63E-4</v>
      </c>
      <c r="T64">
        <v>0.17369999999999999</v>
      </c>
      <c r="U64">
        <v>-1.496</v>
      </c>
      <c r="V64">
        <v>-0.22869999999999999</v>
      </c>
      <c r="Y64">
        <f t="shared" si="1"/>
        <v>0</v>
      </c>
      <c r="Z64">
        <f t="shared" si="2"/>
        <v>0</v>
      </c>
      <c r="AA64">
        <f t="shared" si="3"/>
        <v>0</v>
      </c>
      <c r="AB64">
        <f t="shared" si="23"/>
        <v>0</v>
      </c>
      <c r="AC64">
        <f t="shared" si="24"/>
        <v>0</v>
      </c>
      <c r="AD64">
        <f t="shared" si="25"/>
        <v>0</v>
      </c>
      <c r="AE64">
        <f t="shared" si="26"/>
        <v>0</v>
      </c>
      <c r="AF64">
        <f t="shared" si="27"/>
        <v>0</v>
      </c>
      <c r="AG64">
        <f t="shared" si="28"/>
        <v>0</v>
      </c>
      <c r="AH64">
        <f t="shared" si="29"/>
        <v>0</v>
      </c>
      <c r="AI64">
        <f t="shared" si="30"/>
        <v>0</v>
      </c>
      <c r="AJ64">
        <f t="shared" si="31"/>
        <v>0</v>
      </c>
      <c r="AK64">
        <f t="shared" si="32"/>
        <v>0</v>
      </c>
      <c r="AL64">
        <f t="shared" si="33"/>
        <v>0</v>
      </c>
      <c r="AM64">
        <f t="shared" si="34"/>
        <v>0</v>
      </c>
      <c r="AN64">
        <f t="shared" si="35"/>
        <v>0</v>
      </c>
      <c r="AO64">
        <f t="shared" si="36"/>
        <v>0</v>
      </c>
      <c r="AP64">
        <f t="shared" si="37"/>
        <v>0</v>
      </c>
      <c r="AQ64">
        <f t="shared" si="38"/>
        <v>0</v>
      </c>
      <c r="AR64">
        <f t="shared" si="39"/>
        <v>0</v>
      </c>
      <c r="AS64">
        <f t="shared" si="40"/>
        <v>0</v>
      </c>
      <c r="AT64">
        <f t="shared" si="41"/>
        <v>0</v>
      </c>
    </row>
    <row r="65" spans="1:46" x14ac:dyDescent="0.3">
      <c r="A65" t="s">
        <v>10</v>
      </c>
      <c r="B65">
        <v>7</v>
      </c>
      <c r="C65">
        <v>1</v>
      </c>
      <c r="D65">
        <v>120</v>
      </c>
      <c r="E65">
        <v>1</v>
      </c>
      <c r="F65">
        <v>0.999</v>
      </c>
      <c r="G65">
        <v>60</v>
      </c>
      <c r="H65">
        <v>120.00390625</v>
      </c>
      <c r="I65">
        <v>0.99993371963500899</v>
      </c>
      <c r="J65">
        <v>99.900039672851506</v>
      </c>
      <c r="K65">
        <v>0.11987601220607701</v>
      </c>
      <c r="L65">
        <v>-5.36324642598629E-3</v>
      </c>
      <c r="M65">
        <v>0.11999595910310699</v>
      </c>
      <c r="N65">
        <v>120.22499999999999</v>
      </c>
      <c r="O65">
        <v>0.98699999999999999</v>
      </c>
      <c r="P65">
        <v>0.119936</v>
      </c>
      <c r="Q65">
        <v>0.22109400000000001</v>
      </c>
      <c r="R65">
        <v>-1.2933999999999999E-2</v>
      </c>
      <c r="S65" s="1">
        <v>6.0000000000000002E-5</v>
      </c>
      <c r="T65">
        <v>0.1842</v>
      </c>
      <c r="U65">
        <v>-1.2935000000000001</v>
      </c>
      <c r="V65">
        <v>0.05</v>
      </c>
      <c r="Y65" t="str">
        <f t="shared" si="1"/>
        <v>voltage_sweep</v>
      </c>
      <c r="Z65">
        <f t="shared" si="2"/>
        <v>6</v>
      </c>
      <c r="AA65">
        <f t="shared" si="3"/>
        <v>1</v>
      </c>
      <c r="AB65">
        <f t="shared" si="23"/>
        <v>115</v>
      </c>
      <c r="AC65">
        <f t="shared" si="24"/>
        <v>1</v>
      </c>
      <c r="AD65">
        <f t="shared" si="25"/>
        <v>0.999</v>
      </c>
      <c r="AE65">
        <f t="shared" si="26"/>
        <v>60</v>
      </c>
      <c r="AF65">
        <f t="shared" si="27"/>
        <v>115.00200398762968</v>
      </c>
      <c r="AG65">
        <f t="shared" si="28"/>
        <v>0.99995670715967799</v>
      </c>
      <c r="AH65">
        <f t="shared" si="29"/>
        <v>99.900115966796832</v>
      </c>
      <c r="AI65">
        <f t="shared" si="30"/>
        <v>0.11488216121991467</v>
      </c>
      <c r="AJ65">
        <f t="shared" si="31"/>
        <v>-5.1381845648089996E-3</v>
      </c>
      <c r="AK65">
        <f t="shared" si="32"/>
        <v>0.11499702682097666</v>
      </c>
      <c r="AL65">
        <f t="shared" si="33"/>
        <v>115.20133333333332</v>
      </c>
      <c r="AM65">
        <f t="shared" si="34"/>
        <v>0.9903333333333334</v>
      </c>
      <c r="AN65">
        <f t="shared" si="35"/>
        <v>0.11451933333333335</v>
      </c>
      <c r="AO65">
        <f t="shared" si="36"/>
        <v>0.19932900000000001</v>
      </c>
      <c r="AP65">
        <f t="shared" si="37"/>
        <v>-9.6233333333333327E-3</v>
      </c>
      <c r="AQ65">
        <f t="shared" si="38"/>
        <v>-3.6300000000000004E-4</v>
      </c>
      <c r="AR65">
        <f t="shared" si="39"/>
        <v>0.17333333333333334</v>
      </c>
      <c r="AS65">
        <f t="shared" si="40"/>
        <v>-0.9623666666666667</v>
      </c>
      <c r="AT65">
        <f t="shared" si="41"/>
        <v>-0.31583333333333335</v>
      </c>
    </row>
    <row r="66" spans="1:46" x14ac:dyDescent="0.3">
      <c r="A66" t="s">
        <v>10</v>
      </c>
      <c r="B66">
        <v>7</v>
      </c>
      <c r="C66">
        <v>2</v>
      </c>
      <c r="D66">
        <v>120</v>
      </c>
      <c r="E66">
        <v>1</v>
      </c>
      <c r="F66">
        <v>0.999</v>
      </c>
      <c r="G66">
        <v>60</v>
      </c>
      <c r="H66">
        <v>120.00534057617099</v>
      </c>
      <c r="I66">
        <v>0.999952912330627</v>
      </c>
      <c r="J66">
        <v>99.9000244140625</v>
      </c>
      <c r="K66">
        <v>0.119879715144634</v>
      </c>
      <c r="L66">
        <v>-5.3643840365111802E-3</v>
      </c>
      <c r="M66">
        <v>0.119999684393405</v>
      </c>
      <c r="N66">
        <v>120.239</v>
      </c>
      <c r="O66">
        <v>0.99199999999999999</v>
      </c>
      <c r="P66">
        <v>0.11980499999999999</v>
      </c>
      <c r="Q66">
        <v>0.23365900000000001</v>
      </c>
      <c r="R66">
        <v>-7.953E-3</v>
      </c>
      <c r="S66" s="1">
        <v>-7.4999999999999993E-5</v>
      </c>
      <c r="T66">
        <v>0.19470000000000001</v>
      </c>
      <c r="U66">
        <v>-0.79530000000000001</v>
      </c>
      <c r="V66">
        <v>-6.2300000000000001E-2</v>
      </c>
      <c r="Y66">
        <f t="shared" si="1"/>
        <v>0</v>
      </c>
      <c r="Z66">
        <f t="shared" si="2"/>
        <v>0</v>
      </c>
      <c r="AA66">
        <f t="shared" si="3"/>
        <v>0</v>
      </c>
      <c r="AB66">
        <f t="shared" si="23"/>
        <v>0</v>
      </c>
      <c r="AC66">
        <f t="shared" si="24"/>
        <v>0</v>
      </c>
      <c r="AD66">
        <f t="shared" si="25"/>
        <v>0</v>
      </c>
      <c r="AE66">
        <f t="shared" si="26"/>
        <v>0</v>
      </c>
      <c r="AF66">
        <f t="shared" si="27"/>
        <v>0</v>
      </c>
      <c r="AG66">
        <f t="shared" si="28"/>
        <v>0</v>
      </c>
      <c r="AH66">
        <f t="shared" si="29"/>
        <v>0</v>
      </c>
      <c r="AI66">
        <f t="shared" si="30"/>
        <v>0</v>
      </c>
      <c r="AJ66">
        <f t="shared" si="31"/>
        <v>0</v>
      </c>
      <c r="AK66">
        <f t="shared" si="32"/>
        <v>0</v>
      </c>
      <c r="AL66">
        <f t="shared" si="33"/>
        <v>0</v>
      </c>
      <c r="AM66">
        <f t="shared" si="34"/>
        <v>0</v>
      </c>
      <c r="AN66">
        <f t="shared" si="35"/>
        <v>0</v>
      </c>
      <c r="AO66">
        <f t="shared" si="36"/>
        <v>0</v>
      </c>
      <c r="AP66">
        <f t="shared" si="37"/>
        <v>0</v>
      </c>
      <c r="AQ66">
        <f t="shared" si="38"/>
        <v>0</v>
      </c>
      <c r="AR66">
        <f t="shared" si="39"/>
        <v>0</v>
      </c>
      <c r="AS66">
        <f t="shared" si="40"/>
        <v>0</v>
      </c>
      <c r="AT66">
        <f t="shared" si="41"/>
        <v>0</v>
      </c>
    </row>
    <row r="67" spans="1:46" x14ac:dyDescent="0.3">
      <c r="A67" t="s">
        <v>10</v>
      </c>
      <c r="B67">
        <v>7</v>
      </c>
      <c r="C67">
        <v>3</v>
      </c>
      <c r="D67">
        <v>120</v>
      </c>
      <c r="E67">
        <v>1</v>
      </c>
      <c r="F67">
        <v>0.999</v>
      </c>
      <c r="G67">
        <v>60</v>
      </c>
      <c r="H67">
        <v>120.00553894042901</v>
      </c>
      <c r="I67">
        <v>0.99993199110031095</v>
      </c>
      <c r="J67">
        <v>99.900131225585895</v>
      </c>
      <c r="K67">
        <v>0.119877539575099</v>
      </c>
      <c r="L67">
        <v>-5.3605046123266203E-3</v>
      </c>
      <c r="M67">
        <v>0.11999737471341999</v>
      </c>
      <c r="N67">
        <v>120.23099999999999</v>
      </c>
      <c r="O67">
        <v>0.997</v>
      </c>
      <c r="P67">
        <v>0.119936</v>
      </c>
      <c r="Q67">
        <v>0.22546099999999999</v>
      </c>
      <c r="R67">
        <v>-2.9320000000000001E-3</v>
      </c>
      <c r="S67" s="1">
        <v>5.8E-5</v>
      </c>
      <c r="T67">
        <v>0.18790000000000001</v>
      </c>
      <c r="U67">
        <v>-0.29320000000000002</v>
      </c>
      <c r="V67">
        <v>4.8800000000000003E-2</v>
      </c>
      <c r="Y67">
        <f t="shared" si="1"/>
        <v>0</v>
      </c>
      <c r="Z67">
        <f t="shared" si="2"/>
        <v>0</v>
      </c>
      <c r="AA67">
        <f t="shared" si="3"/>
        <v>0</v>
      </c>
      <c r="AB67">
        <f t="shared" si="23"/>
        <v>0</v>
      </c>
      <c r="AC67">
        <f t="shared" si="24"/>
        <v>0</v>
      </c>
      <c r="AD67">
        <f t="shared" si="25"/>
        <v>0</v>
      </c>
      <c r="AE67">
        <f t="shared" si="26"/>
        <v>0</v>
      </c>
      <c r="AF67">
        <f t="shared" si="27"/>
        <v>0</v>
      </c>
      <c r="AG67">
        <f t="shared" si="28"/>
        <v>0</v>
      </c>
      <c r="AH67">
        <f t="shared" si="29"/>
        <v>0</v>
      </c>
      <c r="AI67">
        <f t="shared" si="30"/>
        <v>0</v>
      </c>
      <c r="AJ67">
        <f t="shared" si="31"/>
        <v>0</v>
      </c>
      <c r="AK67">
        <f t="shared" si="32"/>
        <v>0</v>
      </c>
      <c r="AL67">
        <f t="shared" si="33"/>
        <v>0</v>
      </c>
      <c r="AM67">
        <f t="shared" si="34"/>
        <v>0</v>
      </c>
      <c r="AN67">
        <f t="shared" si="35"/>
        <v>0</v>
      </c>
      <c r="AO67">
        <f t="shared" si="36"/>
        <v>0</v>
      </c>
      <c r="AP67">
        <f t="shared" si="37"/>
        <v>0</v>
      </c>
      <c r="AQ67">
        <f t="shared" si="38"/>
        <v>0</v>
      </c>
      <c r="AR67">
        <f t="shared" si="39"/>
        <v>0</v>
      </c>
      <c r="AS67">
        <f t="shared" si="40"/>
        <v>0</v>
      </c>
      <c r="AT67">
        <f t="shared" si="41"/>
        <v>0</v>
      </c>
    </row>
    <row r="68" spans="1:46" x14ac:dyDescent="0.3">
      <c r="A68" t="s">
        <v>10</v>
      </c>
      <c r="B68">
        <v>8</v>
      </c>
      <c r="C68">
        <v>1</v>
      </c>
      <c r="D68">
        <v>125</v>
      </c>
      <c r="E68">
        <v>1</v>
      </c>
      <c r="F68">
        <v>0.999</v>
      </c>
      <c r="G68">
        <v>60</v>
      </c>
      <c r="H68">
        <v>125.00698852539</v>
      </c>
      <c r="I68">
        <v>0.99992865324020297</v>
      </c>
      <c r="J68">
        <v>99.900253295898395</v>
      </c>
      <c r="K68">
        <v>0.124873392283916</v>
      </c>
      <c r="L68">
        <v>-5.5814655497670104E-3</v>
      </c>
      <c r="M68">
        <v>0.12499807029962499</v>
      </c>
      <c r="N68">
        <v>125.267</v>
      </c>
      <c r="O68">
        <v>0.99399999999999999</v>
      </c>
      <c r="P68">
        <v>0.124496</v>
      </c>
      <c r="Q68">
        <v>0.26001099999999999</v>
      </c>
      <c r="R68">
        <v>-5.9290000000000002E-3</v>
      </c>
      <c r="S68">
        <v>-3.77E-4</v>
      </c>
      <c r="T68">
        <v>0.20799999999999999</v>
      </c>
      <c r="U68">
        <v>-0.59289999999999998</v>
      </c>
      <c r="V68">
        <v>-0.30220000000000002</v>
      </c>
      <c r="Y68" t="str">
        <f t="shared" si="1"/>
        <v>voltage_sweep</v>
      </c>
      <c r="Z68">
        <f t="shared" si="2"/>
        <v>7</v>
      </c>
      <c r="AA68">
        <f t="shared" si="3"/>
        <v>1</v>
      </c>
      <c r="AB68">
        <f t="shared" si="23"/>
        <v>120</v>
      </c>
      <c r="AC68">
        <f t="shared" si="24"/>
        <v>1</v>
      </c>
      <c r="AD68">
        <f t="shared" si="25"/>
        <v>0.999</v>
      </c>
      <c r="AE68">
        <f t="shared" si="26"/>
        <v>60</v>
      </c>
      <c r="AF68">
        <f t="shared" si="27"/>
        <v>120.00492858886666</v>
      </c>
      <c r="AG68">
        <f t="shared" si="28"/>
        <v>0.99993954102198224</v>
      </c>
      <c r="AH68">
        <f t="shared" si="29"/>
        <v>99.900065104166629</v>
      </c>
      <c r="AI68">
        <f t="shared" si="30"/>
        <v>0.11987775564193666</v>
      </c>
      <c r="AJ68">
        <f t="shared" si="31"/>
        <v>-5.3627116916080296E-3</v>
      </c>
      <c r="AK68">
        <f t="shared" si="32"/>
        <v>0.11999767273664398</v>
      </c>
      <c r="AL68">
        <f t="shared" si="33"/>
        <v>120.23166666666667</v>
      </c>
      <c r="AM68">
        <f t="shared" si="34"/>
        <v>0.99199999999999999</v>
      </c>
      <c r="AN68">
        <f t="shared" si="35"/>
        <v>0.11989233333333332</v>
      </c>
      <c r="AO68">
        <f t="shared" si="36"/>
        <v>0.226738</v>
      </c>
      <c r="AP68">
        <f t="shared" si="37"/>
        <v>-7.9396666666666661E-3</v>
      </c>
      <c r="AQ68">
        <f t="shared" si="38"/>
        <v>1.4333333333333336E-5</v>
      </c>
      <c r="AR68">
        <f t="shared" si="39"/>
        <v>0.18893333333333331</v>
      </c>
      <c r="AS68">
        <f t="shared" si="40"/>
        <v>-0.79400000000000004</v>
      </c>
      <c r="AT68">
        <f t="shared" si="41"/>
        <v>1.2166666666666668E-2</v>
      </c>
    </row>
    <row r="69" spans="1:46" x14ac:dyDescent="0.3">
      <c r="A69" t="s">
        <v>10</v>
      </c>
      <c r="B69">
        <v>8</v>
      </c>
      <c r="C69">
        <v>2</v>
      </c>
      <c r="D69">
        <v>125</v>
      </c>
      <c r="E69">
        <v>1</v>
      </c>
      <c r="F69">
        <v>0.999</v>
      </c>
      <c r="G69">
        <v>60</v>
      </c>
      <c r="H69">
        <v>125.007369995117</v>
      </c>
      <c r="I69">
        <v>0.99991244077682495</v>
      </c>
      <c r="J69">
        <v>99.900123596191406</v>
      </c>
      <c r="K69">
        <v>0.124871589243412</v>
      </c>
      <c r="L69">
        <v>-5.5842879228293896E-3</v>
      </c>
      <c r="M69">
        <v>0.124996423721313</v>
      </c>
      <c r="N69">
        <v>125.27</v>
      </c>
      <c r="O69">
        <v>0.99</v>
      </c>
      <c r="P69">
        <v>0.124739</v>
      </c>
      <c r="Q69">
        <v>0.26262999999999997</v>
      </c>
      <c r="R69">
        <v>-9.9120000000000007E-3</v>
      </c>
      <c r="S69">
        <v>-1.3300000000000001E-4</v>
      </c>
      <c r="T69">
        <v>0.21010000000000001</v>
      </c>
      <c r="U69">
        <v>-0.99129999999999996</v>
      </c>
      <c r="V69">
        <v>-0.1062</v>
      </c>
      <c r="Y69">
        <f t="shared" si="1"/>
        <v>0</v>
      </c>
      <c r="Z69">
        <f t="shared" si="2"/>
        <v>0</v>
      </c>
      <c r="AA69">
        <f t="shared" si="3"/>
        <v>0</v>
      </c>
      <c r="AB69">
        <f t="shared" si="23"/>
        <v>0</v>
      </c>
      <c r="AC69">
        <f t="shared" si="24"/>
        <v>0</v>
      </c>
      <c r="AD69">
        <f t="shared" si="25"/>
        <v>0</v>
      </c>
      <c r="AE69">
        <f t="shared" si="26"/>
        <v>0</v>
      </c>
      <c r="AF69">
        <f t="shared" si="27"/>
        <v>0</v>
      </c>
      <c r="AG69">
        <f t="shared" si="28"/>
        <v>0</v>
      </c>
      <c r="AH69">
        <f t="shared" si="29"/>
        <v>0</v>
      </c>
      <c r="AI69">
        <f t="shared" si="30"/>
        <v>0</v>
      </c>
      <c r="AJ69">
        <f t="shared" si="31"/>
        <v>0</v>
      </c>
      <c r="AK69">
        <f t="shared" si="32"/>
        <v>0</v>
      </c>
      <c r="AL69">
        <f t="shared" si="33"/>
        <v>0</v>
      </c>
      <c r="AM69">
        <f t="shared" si="34"/>
        <v>0</v>
      </c>
      <c r="AN69">
        <f t="shared" si="35"/>
        <v>0</v>
      </c>
      <c r="AO69">
        <f t="shared" si="36"/>
        <v>0</v>
      </c>
      <c r="AP69">
        <f t="shared" si="37"/>
        <v>0</v>
      </c>
      <c r="AQ69">
        <f t="shared" si="38"/>
        <v>0</v>
      </c>
      <c r="AR69">
        <f t="shared" si="39"/>
        <v>0</v>
      </c>
      <c r="AS69">
        <f t="shared" si="40"/>
        <v>0</v>
      </c>
      <c r="AT69">
        <f t="shared" si="41"/>
        <v>0</v>
      </c>
    </row>
    <row r="70" spans="1:46" x14ac:dyDescent="0.3">
      <c r="A70" t="s">
        <v>10</v>
      </c>
      <c r="B70">
        <v>8</v>
      </c>
      <c r="C70">
        <v>3</v>
      </c>
      <c r="D70">
        <v>125</v>
      </c>
      <c r="E70">
        <v>1</v>
      </c>
      <c r="F70">
        <v>0.999</v>
      </c>
      <c r="G70">
        <v>60</v>
      </c>
      <c r="H70">
        <v>125.004005432128</v>
      </c>
      <c r="I70">
        <v>0.99995243549346902</v>
      </c>
      <c r="J70">
        <v>99.900009155273395</v>
      </c>
      <c r="K70">
        <v>0.12487307190895</v>
      </c>
      <c r="L70">
        <v>-5.58709353208541E-3</v>
      </c>
      <c r="M70">
        <v>0.12499806284904399</v>
      </c>
      <c r="N70">
        <v>125.261</v>
      </c>
      <c r="O70">
        <v>0.98899999999999999</v>
      </c>
      <c r="P70">
        <v>0.124959</v>
      </c>
      <c r="Q70">
        <v>0.25699499999999997</v>
      </c>
      <c r="R70">
        <v>-1.0952E-2</v>
      </c>
      <c r="S70" s="1">
        <v>8.6000000000000003E-5</v>
      </c>
      <c r="T70">
        <v>0.2056</v>
      </c>
      <c r="U70">
        <v>-1.0952999999999999</v>
      </c>
      <c r="V70">
        <v>6.88E-2</v>
      </c>
      <c r="Y70">
        <f t="shared" ref="Y70:Y133" si="42">IF($C67=1, A67, 0)</f>
        <v>0</v>
      </c>
      <c r="Z70">
        <f t="shared" ref="Z70:Z133" si="43">IF($C67=1, B67, 0)</f>
        <v>0</v>
      </c>
      <c r="AA70">
        <f t="shared" ref="AA70:AA133" si="44">IF($C67=1, 1, 0)</f>
        <v>0</v>
      </c>
      <c r="AB70">
        <f t="shared" si="23"/>
        <v>0</v>
      </c>
      <c r="AC70">
        <f t="shared" si="24"/>
        <v>0</v>
      </c>
      <c r="AD70">
        <f t="shared" si="25"/>
        <v>0</v>
      </c>
      <c r="AE70">
        <f t="shared" si="26"/>
        <v>0</v>
      </c>
      <c r="AF70">
        <f t="shared" si="27"/>
        <v>0</v>
      </c>
      <c r="AG70">
        <f t="shared" si="28"/>
        <v>0</v>
      </c>
      <c r="AH70">
        <f t="shared" si="29"/>
        <v>0</v>
      </c>
      <c r="AI70">
        <f t="shared" si="30"/>
        <v>0</v>
      </c>
      <c r="AJ70">
        <f t="shared" si="31"/>
        <v>0</v>
      </c>
      <c r="AK70">
        <f t="shared" si="32"/>
        <v>0</v>
      </c>
      <c r="AL70">
        <f t="shared" si="33"/>
        <v>0</v>
      </c>
      <c r="AM70">
        <f t="shared" si="34"/>
        <v>0</v>
      </c>
      <c r="AN70">
        <f t="shared" si="35"/>
        <v>0</v>
      </c>
      <c r="AO70">
        <f t="shared" si="36"/>
        <v>0</v>
      </c>
      <c r="AP70">
        <f t="shared" si="37"/>
        <v>0</v>
      </c>
      <c r="AQ70">
        <f t="shared" si="38"/>
        <v>0</v>
      </c>
      <c r="AR70">
        <f t="shared" si="39"/>
        <v>0</v>
      </c>
      <c r="AS70">
        <f t="shared" si="40"/>
        <v>0</v>
      </c>
      <c r="AT70">
        <f t="shared" si="41"/>
        <v>0</v>
      </c>
    </row>
    <row r="71" spans="1:46" x14ac:dyDescent="0.3">
      <c r="A71" t="s">
        <v>10</v>
      </c>
      <c r="B71">
        <v>9</v>
      </c>
      <c r="C71">
        <v>1</v>
      </c>
      <c r="D71">
        <v>130</v>
      </c>
      <c r="E71">
        <v>1</v>
      </c>
      <c r="F71">
        <v>0.999</v>
      </c>
      <c r="G71">
        <v>60</v>
      </c>
      <c r="H71">
        <v>130.00573730468699</v>
      </c>
      <c r="I71">
        <v>0.99996012449264504</v>
      </c>
      <c r="J71">
        <v>99.900108337402301</v>
      </c>
      <c r="K71">
        <v>0.12987069785594901</v>
      </c>
      <c r="L71">
        <v>-5.8083743788301901E-3</v>
      </c>
      <c r="M71">
        <v>0.13000054657459201</v>
      </c>
      <c r="N71">
        <v>130.28800000000001</v>
      </c>
      <c r="O71">
        <v>0.998</v>
      </c>
      <c r="P71">
        <v>0.13062099999999999</v>
      </c>
      <c r="Q71">
        <v>0.28226299999999999</v>
      </c>
      <c r="R71">
        <v>-1.9599999999999999E-3</v>
      </c>
      <c r="S71">
        <v>7.5000000000000002E-4</v>
      </c>
      <c r="T71">
        <v>0.21709999999999999</v>
      </c>
      <c r="U71">
        <v>-0.19600000000000001</v>
      </c>
      <c r="V71">
        <v>0.57769999999999999</v>
      </c>
      <c r="Y71" t="str">
        <f t="shared" si="42"/>
        <v>voltage_sweep</v>
      </c>
      <c r="Z71">
        <f t="shared" si="43"/>
        <v>8</v>
      </c>
      <c r="AA71">
        <f t="shared" si="44"/>
        <v>1</v>
      </c>
      <c r="AB71">
        <f t="shared" si="23"/>
        <v>125</v>
      </c>
      <c r="AC71">
        <f t="shared" si="24"/>
        <v>1</v>
      </c>
      <c r="AD71">
        <f t="shared" si="25"/>
        <v>0.999</v>
      </c>
      <c r="AE71">
        <f t="shared" si="26"/>
        <v>60</v>
      </c>
      <c r="AF71">
        <f t="shared" si="27"/>
        <v>125.00612131754501</v>
      </c>
      <c r="AG71">
        <f t="shared" si="28"/>
        <v>0.99993117650349905</v>
      </c>
      <c r="AH71">
        <f t="shared" si="29"/>
        <v>99.900128682454394</v>
      </c>
      <c r="AI71">
        <f t="shared" si="30"/>
        <v>0.12487268447875932</v>
      </c>
      <c r="AJ71">
        <f t="shared" si="31"/>
        <v>-5.5842823348939375E-3</v>
      </c>
      <c r="AK71">
        <f t="shared" si="32"/>
        <v>0.12499751895666067</v>
      </c>
      <c r="AL71">
        <f t="shared" si="33"/>
        <v>125.26600000000001</v>
      </c>
      <c r="AM71">
        <f t="shared" si="34"/>
        <v>0.99099999999999999</v>
      </c>
      <c r="AN71">
        <f t="shared" si="35"/>
        <v>0.12473133333333332</v>
      </c>
      <c r="AO71">
        <f t="shared" si="36"/>
        <v>0.25987866666666665</v>
      </c>
      <c r="AP71">
        <f t="shared" si="37"/>
        <v>-8.9309999999999997E-3</v>
      </c>
      <c r="AQ71">
        <f t="shared" si="38"/>
        <v>-1.4133333333333334E-4</v>
      </c>
      <c r="AR71">
        <f t="shared" si="39"/>
        <v>0.2079</v>
      </c>
      <c r="AS71">
        <f t="shared" si="40"/>
        <v>-0.89316666666666666</v>
      </c>
      <c r="AT71">
        <f t="shared" si="41"/>
        <v>-0.11320000000000001</v>
      </c>
    </row>
    <row r="72" spans="1:46" x14ac:dyDescent="0.3">
      <c r="A72" t="s">
        <v>10</v>
      </c>
      <c r="B72">
        <v>9</v>
      </c>
      <c r="C72">
        <v>2</v>
      </c>
      <c r="D72">
        <v>130</v>
      </c>
      <c r="E72">
        <v>1</v>
      </c>
      <c r="F72">
        <v>0.999</v>
      </c>
      <c r="G72">
        <v>60</v>
      </c>
      <c r="H72">
        <v>130.00727844238199</v>
      </c>
      <c r="I72">
        <v>0.99993258714675903</v>
      </c>
      <c r="J72">
        <v>99.900085449218693</v>
      </c>
      <c r="K72">
        <v>0.12986862659454301</v>
      </c>
      <c r="L72">
        <v>-5.8092954568564796E-3</v>
      </c>
      <c r="M72">
        <v>0.12999852001667001</v>
      </c>
      <c r="N72">
        <v>130.28399999999999</v>
      </c>
      <c r="O72">
        <v>0.99299999999999999</v>
      </c>
      <c r="P72">
        <v>0.12981000000000001</v>
      </c>
      <c r="Q72">
        <v>0.27672200000000002</v>
      </c>
      <c r="R72">
        <v>-6.9329999999999999E-3</v>
      </c>
      <c r="S72" s="1">
        <v>-5.8999999999999998E-5</v>
      </c>
      <c r="T72">
        <v>0.21290000000000001</v>
      </c>
      <c r="U72">
        <v>-0.69330000000000003</v>
      </c>
      <c r="V72">
        <v>-4.5100000000000001E-2</v>
      </c>
      <c r="Y72">
        <f t="shared" si="42"/>
        <v>0</v>
      </c>
      <c r="Z72">
        <f t="shared" si="43"/>
        <v>0</v>
      </c>
      <c r="AA72">
        <f t="shared" si="44"/>
        <v>0</v>
      </c>
      <c r="AB72">
        <f t="shared" si="23"/>
        <v>0</v>
      </c>
      <c r="AC72">
        <f t="shared" si="24"/>
        <v>0</v>
      </c>
      <c r="AD72">
        <f t="shared" si="25"/>
        <v>0</v>
      </c>
      <c r="AE72">
        <f t="shared" si="26"/>
        <v>0</v>
      </c>
      <c r="AF72">
        <f t="shared" si="27"/>
        <v>0</v>
      </c>
      <c r="AG72">
        <f t="shared" si="28"/>
        <v>0</v>
      </c>
      <c r="AH72">
        <f t="shared" si="29"/>
        <v>0</v>
      </c>
      <c r="AI72">
        <f t="shared" si="30"/>
        <v>0</v>
      </c>
      <c r="AJ72">
        <f t="shared" si="31"/>
        <v>0</v>
      </c>
      <c r="AK72">
        <f t="shared" si="32"/>
        <v>0</v>
      </c>
      <c r="AL72">
        <f t="shared" si="33"/>
        <v>0</v>
      </c>
      <c r="AM72">
        <f t="shared" si="34"/>
        <v>0</v>
      </c>
      <c r="AN72">
        <f t="shared" si="35"/>
        <v>0</v>
      </c>
      <c r="AO72">
        <f t="shared" si="36"/>
        <v>0</v>
      </c>
      <c r="AP72">
        <f t="shared" si="37"/>
        <v>0</v>
      </c>
      <c r="AQ72">
        <f t="shared" si="38"/>
        <v>0</v>
      </c>
      <c r="AR72">
        <f t="shared" si="39"/>
        <v>0</v>
      </c>
      <c r="AS72">
        <f t="shared" si="40"/>
        <v>0</v>
      </c>
      <c r="AT72">
        <f t="shared" si="41"/>
        <v>0</v>
      </c>
    </row>
    <row r="73" spans="1:46" x14ac:dyDescent="0.3">
      <c r="A73" t="s">
        <v>10</v>
      </c>
      <c r="B73">
        <v>9</v>
      </c>
      <c r="C73">
        <v>3</v>
      </c>
      <c r="D73">
        <v>130</v>
      </c>
      <c r="E73">
        <v>1</v>
      </c>
      <c r="F73">
        <v>0.999</v>
      </c>
      <c r="G73">
        <v>60</v>
      </c>
      <c r="H73">
        <v>130.00727844238199</v>
      </c>
      <c r="I73">
        <v>0.99993258714675903</v>
      </c>
      <c r="J73">
        <v>99.900085449218693</v>
      </c>
      <c r="K73">
        <v>0.12986862659454301</v>
      </c>
      <c r="L73">
        <v>-5.8092954568564796E-3</v>
      </c>
      <c r="M73">
        <v>0.12999852001667001</v>
      </c>
      <c r="N73">
        <v>130.28399999999999</v>
      </c>
      <c r="O73">
        <v>0.99299999999999999</v>
      </c>
      <c r="P73">
        <v>0.12981000000000001</v>
      </c>
      <c r="Q73">
        <v>0.27672200000000002</v>
      </c>
      <c r="R73">
        <v>-6.9329999999999999E-3</v>
      </c>
      <c r="S73" s="1">
        <v>-5.8999999999999998E-5</v>
      </c>
      <c r="T73">
        <v>0.21290000000000001</v>
      </c>
      <c r="U73">
        <v>-0.69330000000000003</v>
      </c>
      <c r="V73">
        <v>-4.5100000000000001E-2</v>
      </c>
      <c r="Y73">
        <f t="shared" si="42"/>
        <v>0</v>
      </c>
      <c r="Z73">
        <f t="shared" si="43"/>
        <v>0</v>
      </c>
      <c r="AA73">
        <f t="shared" si="44"/>
        <v>0</v>
      </c>
      <c r="AB73">
        <f t="shared" si="23"/>
        <v>0</v>
      </c>
      <c r="AC73">
        <f t="shared" si="24"/>
        <v>0</v>
      </c>
      <c r="AD73">
        <f t="shared" si="25"/>
        <v>0</v>
      </c>
      <c r="AE73">
        <f t="shared" si="26"/>
        <v>0</v>
      </c>
      <c r="AF73">
        <f t="shared" si="27"/>
        <v>0</v>
      </c>
      <c r="AG73">
        <f t="shared" si="28"/>
        <v>0</v>
      </c>
      <c r="AH73">
        <f t="shared" si="29"/>
        <v>0</v>
      </c>
      <c r="AI73">
        <f t="shared" si="30"/>
        <v>0</v>
      </c>
      <c r="AJ73">
        <f t="shared" si="31"/>
        <v>0</v>
      </c>
      <c r="AK73">
        <f t="shared" si="32"/>
        <v>0</v>
      </c>
      <c r="AL73">
        <f t="shared" si="33"/>
        <v>0</v>
      </c>
      <c r="AM73">
        <f t="shared" si="34"/>
        <v>0</v>
      </c>
      <c r="AN73">
        <f t="shared" si="35"/>
        <v>0</v>
      </c>
      <c r="AO73">
        <f t="shared" si="36"/>
        <v>0</v>
      </c>
      <c r="AP73">
        <f t="shared" si="37"/>
        <v>0</v>
      </c>
      <c r="AQ73">
        <f t="shared" si="38"/>
        <v>0</v>
      </c>
      <c r="AR73">
        <f t="shared" si="39"/>
        <v>0</v>
      </c>
      <c r="AS73">
        <f t="shared" si="40"/>
        <v>0</v>
      </c>
      <c r="AT73">
        <f t="shared" si="41"/>
        <v>0</v>
      </c>
    </row>
    <row r="74" spans="1:46" x14ac:dyDescent="0.3">
      <c r="A74" t="s">
        <v>16</v>
      </c>
      <c r="B74">
        <v>1</v>
      </c>
      <c r="C74">
        <v>1</v>
      </c>
      <c r="D74">
        <v>120</v>
      </c>
      <c r="E74">
        <v>1</v>
      </c>
      <c r="F74">
        <v>-0.999</v>
      </c>
      <c r="G74">
        <v>60</v>
      </c>
      <c r="H74">
        <v>120.00390625</v>
      </c>
      <c r="I74">
        <v>0.99991434812545699</v>
      </c>
      <c r="J74">
        <v>-99.899795532226506</v>
      </c>
      <c r="K74">
        <v>0.119873389601707</v>
      </c>
      <c r="L74">
        <v>5.37007162347435E-3</v>
      </c>
      <c r="M74">
        <v>0.11999362707138</v>
      </c>
      <c r="N74">
        <v>120.23699999999999</v>
      </c>
      <c r="O74">
        <v>0.98699999999999999</v>
      </c>
      <c r="P74">
        <v>0.11977500000000001</v>
      </c>
      <c r="Q74">
        <v>0.233094</v>
      </c>
      <c r="R74">
        <v>-1.2914E-2</v>
      </c>
      <c r="S74" s="1">
        <v>-9.7999999999999997E-5</v>
      </c>
      <c r="T74">
        <v>0.19420000000000001</v>
      </c>
      <c r="U74">
        <v>-1.2915000000000001</v>
      </c>
      <c r="V74">
        <v>-8.2100000000000006E-2</v>
      </c>
      <c r="Y74" t="str">
        <f t="shared" si="42"/>
        <v>voltage_sweep</v>
      </c>
      <c r="Z74">
        <f t="shared" si="43"/>
        <v>9</v>
      </c>
      <c r="AA74">
        <f t="shared" si="44"/>
        <v>1</v>
      </c>
      <c r="AB74">
        <f t="shared" si="23"/>
        <v>130</v>
      </c>
      <c r="AC74">
        <f t="shared" si="24"/>
        <v>1</v>
      </c>
      <c r="AD74">
        <f t="shared" si="25"/>
        <v>0.999</v>
      </c>
      <c r="AE74">
        <f t="shared" si="26"/>
        <v>60</v>
      </c>
      <c r="AF74">
        <f t="shared" si="27"/>
        <v>130.00676472981698</v>
      </c>
      <c r="AG74">
        <f t="shared" si="28"/>
        <v>0.99994176626205444</v>
      </c>
      <c r="AH74">
        <f t="shared" si="29"/>
        <v>99.900093078613224</v>
      </c>
      <c r="AI74">
        <f t="shared" si="30"/>
        <v>0.12986931701501167</v>
      </c>
      <c r="AJ74">
        <f t="shared" si="31"/>
        <v>-5.8089884308477162E-3</v>
      </c>
      <c r="AK74">
        <f t="shared" si="32"/>
        <v>0.12999919553597736</v>
      </c>
      <c r="AL74">
        <f t="shared" si="33"/>
        <v>130.28533333333334</v>
      </c>
      <c r="AM74">
        <f t="shared" si="34"/>
        <v>0.9946666666666667</v>
      </c>
      <c r="AN74">
        <f t="shared" si="35"/>
        <v>0.13008033333333333</v>
      </c>
      <c r="AO74">
        <f t="shared" si="36"/>
        <v>0.27856900000000001</v>
      </c>
      <c r="AP74">
        <f t="shared" si="37"/>
        <v>-5.2753333333333333E-3</v>
      </c>
      <c r="AQ74">
        <f t="shared" si="38"/>
        <v>2.1066666666666665E-4</v>
      </c>
      <c r="AR74">
        <f t="shared" si="39"/>
        <v>0.21430000000000002</v>
      </c>
      <c r="AS74">
        <f t="shared" si="40"/>
        <v>-0.5275333333333333</v>
      </c>
      <c r="AT74">
        <f t="shared" si="41"/>
        <v>0.16249999999999998</v>
      </c>
    </row>
    <row r="75" spans="1:46" x14ac:dyDescent="0.3">
      <c r="A75" t="s">
        <v>16</v>
      </c>
      <c r="B75">
        <v>1</v>
      </c>
      <c r="C75">
        <v>2</v>
      </c>
      <c r="D75">
        <v>120</v>
      </c>
      <c r="E75">
        <v>1</v>
      </c>
      <c r="F75">
        <v>-0.999</v>
      </c>
      <c r="G75">
        <v>60</v>
      </c>
      <c r="H75">
        <v>120.00432586669901</v>
      </c>
      <c r="I75">
        <v>0.99993479251861495</v>
      </c>
      <c r="J75">
        <v>-99.899734497070298</v>
      </c>
      <c r="K75">
        <v>0.119876183569431</v>
      </c>
      <c r="L75">
        <v>5.3714155219495296E-3</v>
      </c>
      <c r="M75">
        <v>0.11999649554491</v>
      </c>
      <c r="N75">
        <v>120.233</v>
      </c>
      <c r="O75">
        <v>0.98499999999999999</v>
      </c>
      <c r="P75">
        <v>0.119926</v>
      </c>
      <c r="Q75">
        <v>0.22867399999999999</v>
      </c>
      <c r="R75">
        <v>-1.4935E-2</v>
      </c>
      <c r="S75" s="1">
        <v>5.0000000000000002E-5</v>
      </c>
      <c r="T75">
        <v>0.19059999999999999</v>
      </c>
      <c r="U75">
        <v>-1.4936</v>
      </c>
      <c r="V75">
        <v>4.1599999999999998E-2</v>
      </c>
      <c r="Y75">
        <f t="shared" si="42"/>
        <v>0</v>
      </c>
      <c r="Z75">
        <f t="shared" si="43"/>
        <v>0</v>
      </c>
      <c r="AA75">
        <f t="shared" si="44"/>
        <v>0</v>
      </c>
      <c r="AB75">
        <f t="shared" si="23"/>
        <v>0</v>
      </c>
      <c r="AC75">
        <f t="shared" si="24"/>
        <v>0</v>
      </c>
      <c r="AD75">
        <f t="shared" si="25"/>
        <v>0</v>
      </c>
      <c r="AE75">
        <f t="shared" si="26"/>
        <v>0</v>
      </c>
      <c r="AF75">
        <f t="shared" si="27"/>
        <v>0</v>
      </c>
      <c r="AG75">
        <f t="shared" si="28"/>
        <v>0</v>
      </c>
      <c r="AH75">
        <f t="shared" si="29"/>
        <v>0</v>
      </c>
      <c r="AI75">
        <f t="shared" si="30"/>
        <v>0</v>
      </c>
      <c r="AJ75">
        <f t="shared" si="31"/>
        <v>0</v>
      </c>
      <c r="AK75">
        <f t="shared" si="32"/>
        <v>0</v>
      </c>
      <c r="AL75">
        <f t="shared" si="33"/>
        <v>0</v>
      </c>
      <c r="AM75">
        <f t="shared" si="34"/>
        <v>0</v>
      </c>
      <c r="AN75">
        <f t="shared" si="35"/>
        <v>0</v>
      </c>
      <c r="AO75">
        <f t="shared" si="36"/>
        <v>0</v>
      </c>
      <c r="AP75">
        <f t="shared" si="37"/>
        <v>0</v>
      </c>
      <c r="AQ75">
        <f t="shared" si="38"/>
        <v>0</v>
      </c>
      <c r="AR75">
        <f t="shared" si="39"/>
        <v>0</v>
      </c>
      <c r="AS75">
        <f t="shared" si="40"/>
        <v>0</v>
      </c>
      <c r="AT75">
        <f t="shared" si="41"/>
        <v>0</v>
      </c>
    </row>
    <row r="76" spans="1:46" x14ac:dyDescent="0.3">
      <c r="A76" t="s">
        <v>16</v>
      </c>
      <c r="B76">
        <v>1</v>
      </c>
      <c r="C76">
        <v>3</v>
      </c>
      <c r="D76">
        <v>120</v>
      </c>
      <c r="E76">
        <v>1</v>
      </c>
      <c r="F76">
        <v>-0.999</v>
      </c>
      <c r="G76">
        <v>60</v>
      </c>
      <c r="H76">
        <v>120.005325317382</v>
      </c>
      <c r="I76">
        <v>0.99991005659103305</v>
      </c>
      <c r="J76">
        <v>-99.8997802734375</v>
      </c>
      <c r="K76">
        <v>0.11987426877021699</v>
      </c>
      <c r="L76">
        <v>5.3699361160397504E-3</v>
      </c>
      <c r="M76">
        <v>0.119994528591632</v>
      </c>
      <c r="N76">
        <v>120.23</v>
      </c>
      <c r="O76">
        <v>0.98499999999999999</v>
      </c>
      <c r="P76">
        <v>0.11971</v>
      </c>
      <c r="Q76">
        <v>0.22467500000000001</v>
      </c>
      <c r="R76">
        <v>-1.491E-2</v>
      </c>
      <c r="S76">
        <v>-1.64E-4</v>
      </c>
      <c r="T76">
        <v>0.18720000000000001</v>
      </c>
      <c r="U76">
        <v>-1.4911000000000001</v>
      </c>
      <c r="V76">
        <v>-0.13700000000000001</v>
      </c>
      <c r="Y76">
        <f t="shared" si="42"/>
        <v>0</v>
      </c>
      <c r="Z76">
        <f t="shared" si="43"/>
        <v>0</v>
      </c>
      <c r="AA76">
        <f t="shared" si="44"/>
        <v>0</v>
      </c>
      <c r="AB76">
        <f t="shared" si="23"/>
        <v>0</v>
      </c>
      <c r="AC76">
        <f t="shared" si="24"/>
        <v>0</v>
      </c>
      <c r="AD76">
        <f t="shared" si="25"/>
        <v>0</v>
      </c>
      <c r="AE76">
        <f t="shared" si="26"/>
        <v>0</v>
      </c>
      <c r="AF76">
        <f t="shared" si="27"/>
        <v>0</v>
      </c>
      <c r="AG76">
        <f t="shared" si="28"/>
        <v>0</v>
      </c>
      <c r="AH76">
        <f t="shared" si="29"/>
        <v>0</v>
      </c>
      <c r="AI76">
        <f t="shared" si="30"/>
        <v>0</v>
      </c>
      <c r="AJ76">
        <f t="shared" si="31"/>
        <v>0</v>
      </c>
      <c r="AK76">
        <f t="shared" si="32"/>
        <v>0</v>
      </c>
      <c r="AL76">
        <f t="shared" si="33"/>
        <v>0</v>
      </c>
      <c r="AM76">
        <f t="shared" si="34"/>
        <v>0</v>
      </c>
      <c r="AN76">
        <f t="shared" si="35"/>
        <v>0</v>
      </c>
      <c r="AO76">
        <f t="shared" si="36"/>
        <v>0</v>
      </c>
      <c r="AP76">
        <f t="shared" si="37"/>
        <v>0</v>
      </c>
      <c r="AQ76">
        <f t="shared" si="38"/>
        <v>0</v>
      </c>
      <c r="AR76">
        <f t="shared" si="39"/>
        <v>0</v>
      </c>
      <c r="AS76">
        <f t="shared" si="40"/>
        <v>0</v>
      </c>
      <c r="AT76">
        <f t="shared" si="41"/>
        <v>0</v>
      </c>
    </row>
    <row r="77" spans="1:46" x14ac:dyDescent="0.3">
      <c r="A77" t="s">
        <v>16</v>
      </c>
      <c r="B77">
        <v>2</v>
      </c>
      <c r="C77">
        <v>1</v>
      </c>
      <c r="D77">
        <v>120</v>
      </c>
      <c r="E77">
        <v>1</v>
      </c>
      <c r="F77">
        <v>-0.89900000000000002</v>
      </c>
      <c r="G77">
        <v>60</v>
      </c>
      <c r="H77">
        <v>120.00485229492099</v>
      </c>
      <c r="I77">
        <v>0.99993360042571999</v>
      </c>
      <c r="J77">
        <v>-89.897560119628906</v>
      </c>
      <c r="K77">
        <v>0.10787427425384501</v>
      </c>
      <c r="L77">
        <v>5.2558470517396899E-2</v>
      </c>
      <c r="M77">
        <v>0.119996890425682</v>
      </c>
      <c r="N77">
        <v>120.235</v>
      </c>
      <c r="O77">
        <v>0.99</v>
      </c>
      <c r="P77">
        <v>0.10775799999999899</v>
      </c>
      <c r="Q77">
        <v>0.23014799999999999</v>
      </c>
      <c r="R77">
        <v>-9.9340000000000001E-3</v>
      </c>
      <c r="S77">
        <v>-1.16E-4</v>
      </c>
      <c r="T77">
        <v>0.1918</v>
      </c>
      <c r="U77">
        <v>-0.99339999999999995</v>
      </c>
      <c r="V77">
        <v>-0.10780000000000001</v>
      </c>
      <c r="Y77" t="str">
        <f t="shared" si="42"/>
        <v>pf_sweep</v>
      </c>
      <c r="Z77">
        <f t="shared" si="43"/>
        <v>1</v>
      </c>
      <c r="AA77">
        <f t="shared" si="44"/>
        <v>1</v>
      </c>
      <c r="AB77">
        <f t="shared" si="23"/>
        <v>120</v>
      </c>
      <c r="AC77">
        <f t="shared" si="24"/>
        <v>1</v>
      </c>
      <c r="AD77">
        <f t="shared" si="25"/>
        <v>-0.999</v>
      </c>
      <c r="AE77">
        <f t="shared" si="26"/>
        <v>60</v>
      </c>
      <c r="AF77">
        <f t="shared" si="27"/>
        <v>120.00451914469367</v>
      </c>
      <c r="AG77">
        <f t="shared" si="28"/>
        <v>0.99991973241170162</v>
      </c>
      <c r="AH77">
        <f t="shared" si="29"/>
        <v>-99.899770100911439</v>
      </c>
      <c r="AI77">
        <f t="shared" si="30"/>
        <v>0.11987461398045167</v>
      </c>
      <c r="AJ77">
        <f t="shared" si="31"/>
        <v>5.3704744204878764E-3</v>
      </c>
      <c r="AK77">
        <f t="shared" si="32"/>
        <v>0.119994883735974</v>
      </c>
      <c r="AL77">
        <f t="shared" si="33"/>
        <v>120.23333333333333</v>
      </c>
      <c r="AM77">
        <f t="shared" si="34"/>
        <v>0.98566666666666658</v>
      </c>
      <c r="AN77">
        <f t="shared" si="35"/>
        <v>0.11980366666666666</v>
      </c>
      <c r="AO77">
        <f t="shared" si="36"/>
        <v>0.22881433333333331</v>
      </c>
      <c r="AP77">
        <f t="shared" si="37"/>
        <v>-1.4253E-2</v>
      </c>
      <c r="AQ77">
        <f t="shared" si="38"/>
        <v>-7.0666666666666672E-5</v>
      </c>
      <c r="AR77">
        <f t="shared" si="39"/>
        <v>0.19066666666666668</v>
      </c>
      <c r="AS77">
        <f t="shared" si="40"/>
        <v>-1.4254</v>
      </c>
      <c r="AT77">
        <f t="shared" si="41"/>
        <v>-5.9166666666666673E-2</v>
      </c>
    </row>
    <row r="78" spans="1:46" x14ac:dyDescent="0.3">
      <c r="A78" t="s">
        <v>16</v>
      </c>
      <c r="B78">
        <v>2</v>
      </c>
      <c r="C78">
        <v>2</v>
      </c>
      <c r="D78">
        <v>120</v>
      </c>
      <c r="E78">
        <v>1</v>
      </c>
      <c r="F78">
        <v>-0.89900000000000002</v>
      </c>
      <c r="G78">
        <v>60</v>
      </c>
      <c r="H78">
        <v>120.004173278808</v>
      </c>
      <c r="I78">
        <v>0.99989831447601296</v>
      </c>
      <c r="J78">
        <v>-89.899116516113196</v>
      </c>
      <c r="K78">
        <v>0.107871726155281</v>
      </c>
      <c r="L78">
        <v>5.2552506327628999E-2</v>
      </c>
      <c r="M78">
        <v>0.119991980493068</v>
      </c>
      <c r="N78">
        <v>120.24</v>
      </c>
      <c r="O78">
        <v>0.98499999999999999</v>
      </c>
      <c r="P78">
        <v>0.108025</v>
      </c>
      <c r="Q78">
        <v>0.23582700000000001</v>
      </c>
      <c r="R78">
        <v>-1.4898E-2</v>
      </c>
      <c r="S78">
        <v>1.5300000000000001E-4</v>
      </c>
      <c r="T78">
        <v>0.19650000000000001</v>
      </c>
      <c r="U78">
        <v>-1.49</v>
      </c>
      <c r="V78">
        <v>0.1421</v>
      </c>
      <c r="Y78">
        <f t="shared" si="42"/>
        <v>0</v>
      </c>
      <c r="Z78">
        <f t="shared" si="43"/>
        <v>0</v>
      </c>
      <c r="AA78">
        <f t="shared" si="44"/>
        <v>0</v>
      </c>
      <c r="AB78">
        <f t="shared" ref="AB78:AB141" si="45">IF($C75=1, AVERAGE(D75:D77), 0)</f>
        <v>0</v>
      </c>
      <c r="AC78">
        <f t="shared" ref="AC78:AC141" si="46">IF($C75=1, AVERAGE(E75:E77), 0)</f>
        <v>0</v>
      </c>
      <c r="AD78">
        <f t="shared" ref="AD78:AD141" si="47">IF($C75=1, AVERAGE(F75:F77), 0)</f>
        <v>0</v>
      </c>
      <c r="AE78">
        <f t="shared" ref="AE78:AE141" si="48">IF($C75=1, AVERAGE(G75:G77), 0)</f>
        <v>0</v>
      </c>
      <c r="AF78">
        <f t="shared" ref="AF78:AF141" si="49">IF($C75=1, AVERAGE(H75:H77), 0)</f>
        <v>0</v>
      </c>
      <c r="AG78">
        <f t="shared" ref="AG78:AG141" si="50">IF($C75=1, AVERAGE(I75:I77), 0)</f>
        <v>0</v>
      </c>
      <c r="AH78">
        <f t="shared" ref="AH78:AH141" si="51">IF($C75=1, AVERAGE(J75:J77), 0)</f>
        <v>0</v>
      </c>
      <c r="AI78">
        <f t="shared" ref="AI78:AI141" si="52">IF($C75=1, AVERAGE(K75:K77), 0)</f>
        <v>0</v>
      </c>
      <c r="AJ78">
        <f t="shared" ref="AJ78:AJ141" si="53">IF($C75=1, AVERAGE(L75:L77), 0)</f>
        <v>0</v>
      </c>
      <c r="AK78">
        <f t="shared" ref="AK78:AK141" si="54">IF($C75=1, AVERAGE(M75:M77), 0)</f>
        <v>0</v>
      </c>
      <c r="AL78">
        <f t="shared" ref="AL78:AL141" si="55">IF($C75=1, AVERAGE(N75:N77), 0)</f>
        <v>0</v>
      </c>
      <c r="AM78">
        <f t="shared" ref="AM78:AM141" si="56">IF($C75=1, AVERAGE(O75:O77), 0)</f>
        <v>0</v>
      </c>
      <c r="AN78">
        <f t="shared" ref="AN78:AN141" si="57">IF($C75=1, AVERAGE(P75:P77), 0)</f>
        <v>0</v>
      </c>
      <c r="AO78">
        <f t="shared" ref="AO78:AO141" si="58">IF($C75=1, AVERAGE(Q75:Q77), 0)</f>
        <v>0</v>
      </c>
      <c r="AP78">
        <f t="shared" ref="AP78:AP141" si="59">IF($C75=1, AVERAGE(R75:R77), 0)</f>
        <v>0</v>
      </c>
      <c r="AQ78">
        <f t="shared" ref="AQ78:AQ141" si="60">IF($C75=1, AVERAGE(S75:S77), 0)</f>
        <v>0</v>
      </c>
      <c r="AR78">
        <f t="shared" ref="AR78:AR141" si="61">IF($C75=1, AVERAGE(T75:T77), 0)</f>
        <v>0</v>
      </c>
      <c r="AS78">
        <f t="shared" ref="AS78:AS141" si="62">IF($C75=1, AVERAGE(U75:U77), 0)</f>
        <v>0</v>
      </c>
      <c r="AT78">
        <f t="shared" ref="AT78:AT141" si="63">IF($C75=1, AVERAGE(V75:V77), 0)</f>
        <v>0</v>
      </c>
    </row>
    <row r="79" spans="1:46" x14ac:dyDescent="0.3">
      <c r="A79" t="s">
        <v>16</v>
      </c>
      <c r="B79">
        <v>2</v>
      </c>
      <c r="C79">
        <v>3</v>
      </c>
      <c r="D79">
        <v>120</v>
      </c>
      <c r="E79">
        <v>1</v>
      </c>
      <c r="F79">
        <v>-0.89900000000000002</v>
      </c>
      <c r="G79">
        <v>60</v>
      </c>
      <c r="H79">
        <v>120.00611114501901</v>
      </c>
      <c r="I79">
        <v>0.99990904331207198</v>
      </c>
      <c r="J79">
        <v>-89.8985595703125</v>
      </c>
      <c r="K79">
        <v>0.10787396132946001</v>
      </c>
      <c r="L79">
        <v>5.2555192261934197E-2</v>
      </c>
      <c r="M79">
        <v>0.119995199143886</v>
      </c>
      <c r="N79">
        <v>120.233</v>
      </c>
      <c r="O79">
        <v>0.98799999999999999</v>
      </c>
      <c r="P79">
        <v>0.107915</v>
      </c>
      <c r="Q79">
        <v>0.22688900000000001</v>
      </c>
      <c r="R79">
        <v>-1.1908999999999999E-2</v>
      </c>
      <c r="S79" s="1">
        <v>4.1E-5</v>
      </c>
      <c r="T79">
        <v>0.18909999999999999</v>
      </c>
      <c r="U79">
        <v>-1.1910000000000001</v>
      </c>
      <c r="V79">
        <v>3.7999999999999999E-2</v>
      </c>
      <c r="Y79">
        <f t="shared" si="42"/>
        <v>0</v>
      </c>
      <c r="Z79">
        <f t="shared" si="43"/>
        <v>0</v>
      </c>
      <c r="AA79">
        <f t="shared" si="44"/>
        <v>0</v>
      </c>
      <c r="AB79">
        <f t="shared" si="45"/>
        <v>0</v>
      </c>
      <c r="AC79">
        <f t="shared" si="46"/>
        <v>0</v>
      </c>
      <c r="AD79">
        <f t="shared" si="47"/>
        <v>0</v>
      </c>
      <c r="AE79">
        <f t="shared" si="48"/>
        <v>0</v>
      </c>
      <c r="AF79">
        <f t="shared" si="49"/>
        <v>0</v>
      </c>
      <c r="AG79">
        <f t="shared" si="50"/>
        <v>0</v>
      </c>
      <c r="AH79">
        <f t="shared" si="51"/>
        <v>0</v>
      </c>
      <c r="AI79">
        <f t="shared" si="52"/>
        <v>0</v>
      </c>
      <c r="AJ79">
        <f t="shared" si="53"/>
        <v>0</v>
      </c>
      <c r="AK79">
        <f t="shared" si="54"/>
        <v>0</v>
      </c>
      <c r="AL79">
        <f t="shared" si="55"/>
        <v>0</v>
      </c>
      <c r="AM79">
        <f t="shared" si="56"/>
        <v>0</v>
      </c>
      <c r="AN79">
        <f t="shared" si="57"/>
        <v>0</v>
      </c>
      <c r="AO79">
        <f t="shared" si="58"/>
        <v>0</v>
      </c>
      <c r="AP79">
        <f t="shared" si="59"/>
        <v>0</v>
      </c>
      <c r="AQ79">
        <f t="shared" si="60"/>
        <v>0</v>
      </c>
      <c r="AR79">
        <f t="shared" si="61"/>
        <v>0</v>
      </c>
      <c r="AS79">
        <f t="shared" si="62"/>
        <v>0</v>
      </c>
      <c r="AT79">
        <f t="shared" si="63"/>
        <v>0</v>
      </c>
    </row>
    <row r="80" spans="1:46" x14ac:dyDescent="0.3">
      <c r="A80" t="s">
        <v>16</v>
      </c>
      <c r="B80">
        <v>3</v>
      </c>
      <c r="C80">
        <v>1</v>
      </c>
      <c r="D80">
        <v>120</v>
      </c>
      <c r="E80">
        <v>1</v>
      </c>
      <c r="F80">
        <v>-0.79900000000000004</v>
      </c>
      <c r="G80">
        <v>60</v>
      </c>
      <c r="H80">
        <v>120.00591278076099</v>
      </c>
      <c r="I80">
        <v>0.999936163425445</v>
      </c>
      <c r="J80">
        <v>-79.894973754882798</v>
      </c>
      <c r="K80">
        <v>9.5872573554515797E-2</v>
      </c>
      <c r="L80">
        <v>7.2166681289672796E-2</v>
      </c>
      <c r="M80">
        <v>0.119998253881931</v>
      </c>
      <c r="N80">
        <v>120.229</v>
      </c>
      <c r="O80">
        <v>0.98399999999999999</v>
      </c>
      <c r="P80">
        <v>9.5459000000000002E-2</v>
      </c>
      <c r="Q80">
        <v>0.22308700000000001</v>
      </c>
      <c r="R80">
        <v>-1.5935999999999999E-2</v>
      </c>
      <c r="S80">
        <v>-4.1399999999999998E-4</v>
      </c>
      <c r="T80">
        <v>0.18590000000000001</v>
      </c>
      <c r="U80">
        <v>-1.5936999999999999</v>
      </c>
      <c r="V80">
        <v>-0.43140000000000001</v>
      </c>
      <c r="Y80" t="str">
        <f t="shared" si="42"/>
        <v>pf_sweep</v>
      </c>
      <c r="Z80">
        <f t="shared" si="43"/>
        <v>2</v>
      </c>
      <c r="AA80">
        <f t="shared" si="44"/>
        <v>1</v>
      </c>
      <c r="AB80">
        <f t="shared" si="45"/>
        <v>120</v>
      </c>
      <c r="AC80">
        <f t="shared" si="46"/>
        <v>1</v>
      </c>
      <c r="AD80">
        <f t="shared" si="47"/>
        <v>-0.89900000000000002</v>
      </c>
      <c r="AE80">
        <f t="shared" si="48"/>
        <v>60</v>
      </c>
      <c r="AF80">
        <f t="shared" si="49"/>
        <v>120.005045572916</v>
      </c>
      <c r="AG80">
        <f t="shared" si="50"/>
        <v>0.99991365273793498</v>
      </c>
      <c r="AH80">
        <f t="shared" si="51"/>
        <v>-89.898412068684863</v>
      </c>
      <c r="AI80">
        <f t="shared" si="52"/>
        <v>0.10787332057952866</v>
      </c>
      <c r="AJ80">
        <f t="shared" si="53"/>
        <v>5.2555389702320036E-2</v>
      </c>
      <c r="AK80">
        <f t="shared" si="54"/>
        <v>0.11999469002087866</v>
      </c>
      <c r="AL80">
        <f t="shared" si="55"/>
        <v>120.23599999999999</v>
      </c>
      <c r="AM80">
        <f t="shared" si="56"/>
        <v>0.98766666666666669</v>
      </c>
      <c r="AN80">
        <f t="shared" si="57"/>
        <v>0.107899333333333</v>
      </c>
      <c r="AO80">
        <f t="shared" si="58"/>
        <v>0.23095466666666667</v>
      </c>
      <c r="AP80">
        <f t="shared" si="59"/>
        <v>-1.2246999999999999E-2</v>
      </c>
      <c r="AQ80">
        <f t="shared" si="60"/>
        <v>2.5999999999999998E-5</v>
      </c>
      <c r="AR80">
        <f t="shared" si="61"/>
        <v>0.19246666666666665</v>
      </c>
      <c r="AS80">
        <f t="shared" si="62"/>
        <v>-1.2248000000000001</v>
      </c>
      <c r="AT80">
        <f t="shared" si="63"/>
        <v>2.41E-2</v>
      </c>
    </row>
    <row r="81" spans="1:46" x14ac:dyDescent="0.3">
      <c r="A81" t="s">
        <v>16</v>
      </c>
      <c r="B81">
        <v>3</v>
      </c>
      <c r="C81">
        <v>2</v>
      </c>
      <c r="D81">
        <v>120</v>
      </c>
      <c r="E81">
        <v>1</v>
      </c>
      <c r="F81">
        <v>-0.79900000000000004</v>
      </c>
      <c r="G81">
        <v>60</v>
      </c>
      <c r="H81">
        <v>120.005798339843</v>
      </c>
      <c r="I81">
        <v>0.99990415573120095</v>
      </c>
      <c r="J81">
        <v>-79.897865295410099</v>
      </c>
      <c r="K81">
        <v>9.5872879028320299E-2</v>
      </c>
      <c r="L81">
        <v>7.2159662842750494E-2</v>
      </c>
      <c r="M81">
        <v>0.11999429762363401</v>
      </c>
      <c r="N81">
        <v>120.23399999999999</v>
      </c>
      <c r="O81">
        <v>0.99</v>
      </c>
      <c r="P81">
        <v>9.5526E-2</v>
      </c>
      <c r="Q81">
        <v>0.22820199999999999</v>
      </c>
      <c r="R81">
        <v>-9.9039999999999996E-3</v>
      </c>
      <c r="S81">
        <v>-3.4699999999999998E-4</v>
      </c>
      <c r="T81">
        <v>0.19020000000000001</v>
      </c>
      <c r="U81">
        <v>-0.99050000000000005</v>
      </c>
      <c r="V81">
        <v>-0.36180000000000001</v>
      </c>
      <c r="Y81">
        <f t="shared" si="42"/>
        <v>0</v>
      </c>
      <c r="Z81">
        <f t="shared" si="43"/>
        <v>0</v>
      </c>
      <c r="AA81">
        <f t="shared" si="44"/>
        <v>0</v>
      </c>
      <c r="AB81">
        <f t="shared" si="45"/>
        <v>0</v>
      </c>
      <c r="AC81">
        <f t="shared" si="46"/>
        <v>0</v>
      </c>
      <c r="AD81">
        <f t="shared" si="47"/>
        <v>0</v>
      </c>
      <c r="AE81">
        <f t="shared" si="48"/>
        <v>0</v>
      </c>
      <c r="AF81">
        <f t="shared" si="49"/>
        <v>0</v>
      </c>
      <c r="AG81">
        <f t="shared" si="50"/>
        <v>0</v>
      </c>
      <c r="AH81">
        <f t="shared" si="51"/>
        <v>0</v>
      </c>
      <c r="AI81">
        <f t="shared" si="52"/>
        <v>0</v>
      </c>
      <c r="AJ81">
        <f t="shared" si="53"/>
        <v>0</v>
      </c>
      <c r="AK81">
        <f t="shared" si="54"/>
        <v>0</v>
      </c>
      <c r="AL81">
        <f t="shared" si="55"/>
        <v>0</v>
      </c>
      <c r="AM81">
        <f t="shared" si="56"/>
        <v>0</v>
      </c>
      <c r="AN81">
        <f t="shared" si="57"/>
        <v>0</v>
      </c>
      <c r="AO81">
        <f t="shared" si="58"/>
        <v>0</v>
      </c>
      <c r="AP81">
        <f t="shared" si="59"/>
        <v>0</v>
      </c>
      <c r="AQ81">
        <f t="shared" si="60"/>
        <v>0</v>
      </c>
      <c r="AR81">
        <f t="shared" si="61"/>
        <v>0</v>
      </c>
      <c r="AS81">
        <f t="shared" si="62"/>
        <v>0</v>
      </c>
      <c r="AT81">
        <f t="shared" si="63"/>
        <v>0</v>
      </c>
    </row>
    <row r="82" spans="1:46" x14ac:dyDescent="0.3">
      <c r="A82" t="s">
        <v>16</v>
      </c>
      <c r="B82">
        <v>3</v>
      </c>
      <c r="C82">
        <v>3</v>
      </c>
      <c r="D82">
        <v>120</v>
      </c>
      <c r="E82">
        <v>1</v>
      </c>
      <c r="F82">
        <v>-0.79900000000000004</v>
      </c>
      <c r="G82">
        <v>60</v>
      </c>
      <c r="H82">
        <v>120.00631713867099</v>
      </c>
      <c r="I82">
        <v>0.99994683265686002</v>
      </c>
      <c r="J82">
        <v>-79.896499633789006</v>
      </c>
      <c r="K82">
        <v>9.58757475018501E-2</v>
      </c>
      <c r="L82">
        <v>7.2165250778198201E-2</v>
      </c>
      <c r="M82">
        <v>0.119999937713146</v>
      </c>
      <c r="N82">
        <v>120.236</v>
      </c>
      <c r="O82">
        <v>0.98699999999999999</v>
      </c>
      <c r="P82">
        <v>9.5697999999999894E-2</v>
      </c>
      <c r="Q82">
        <v>0.229683</v>
      </c>
      <c r="R82">
        <v>-1.2947E-2</v>
      </c>
      <c r="S82">
        <v>-1.7799999999999999E-4</v>
      </c>
      <c r="T82">
        <v>0.19139999999999999</v>
      </c>
      <c r="U82">
        <v>-1.2948</v>
      </c>
      <c r="V82">
        <v>-0.18540000000000001</v>
      </c>
      <c r="Y82">
        <f t="shared" si="42"/>
        <v>0</v>
      </c>
      <c r="Z82">
        <f t="shared" si="43"/>
        <v>0</v>
      </c>
      <c r="AA82">
        <f t="shared" si="44"/>
        <v>0</v>
      </c>
      <c r="AB82">
        <f t="shared" si="45"/>
        <v>0</v>
      </c>
      <c r="AC82">
        <f t="shared" si="46"/>
        <v>0</v>
      </c>
      <c r="AD82">
        <f t="shared" si="47"/>
        <v>0</v>
      </c>
      <c r="AE82">
        <f t="shared" si="48"/>
        <v>0</v>
      </c>
      <c r="AF82">
        <f t="shared" si="49"/>
        <v>0</v>
      </c>
      <c r="AG82">
        <f t="shared" si="50"/>
        <v>0</v>
      </c>
      <c r="AH82">
        <f t="shared" si="51"/>
        <v>0</v>
      </c>
      <c r="AI82">
        <f t="shared" si="52"/>
        <v>0</v>
      </c>
      <c r="AJ82">
        <f t="shared" si="53"/>
        <v>0</v>
      </c>
      <c r="AK82">
        <f t="shared" si="54"/>
        <v>0</v>
      </c>
      <c r="AL82">
        <f t="shared" si="55"/>
        <v>0</v>
      </c>
      <c r="AM82">
        <f t="shared" si="56"/>
        <v>0</v>
      </c>
      <c r="AN82">
        <f t="shared" si="57"/>
        <v>0</v>
      </c>
      <c r="AO82">
        <f t="shared" si="58"/>
        <v>0</v>
      </c>
      <c r="AP82">
        <f t="shared" si="59"/>
        <v>0</v>
      </c>
      <c r="AQ82">
        <f t="shared" si="60"/>
        <v>0</v>
      </c>
      <c r="AR82">
        <f t="shared" si="61"/>
        <v>0</v>
      </c>
      <c r="AS82">
        <f t="shared" si="62"/>
        <v>0</v>
      </c>
      <c r="AT82">
        <f t="shared" si="63"/>
        <v>0</v>
      </c>
    </row>
    <row r="83" spans="1:46" x14ac:dyDescent="0.3">
      <c r="A83" t="s">
        <v>16</v>
      </c>
      <c r="B83">
        <v>4</v>
      </c>
      <c r="C83">
        <v>1</v>
      </c>
      <c r="D83">
        <v>120</v>
      </c>
      <c r="E83">
        <v>1</v>
      </c>
      <c r="F83">
        <v>-0.69899999999999995</v>
      </c>
      <c r="G83">
        <v>60</v>
      </c>
      <c r="H83">
        <v>120.00382995605401</v>
      </c>
      <c r="I83">
        <v>0.99993383884429898</v>
      </c>
      <c r="J83">
        <v>-69.900703430175696</v>
      </c>
      <c r="K83">
        <v>8.3877973258495303E-2</v>
      </c>
      <c r="L83">
        <v>8.5810758173465701E-2</v>
      </c>
      <c r="M83">
        <v>0.119995892047882</v>
      </c>
      <c r="N83">
        <v>120.238</v>
      </c>
      <c r="O83">
        <v>0.98899999999999999</v>
      </c>
      <c r="P83">
        <v>8.3539000000000002E-2</v>
      </c>
      <c r="Q83">
        <v>0.23416999999999999</v>
      </c>
      <c r="R83">
        <v>-1.0933999999999999E-2</v>
      </c>
      <c r="S83">
        <v>-3.39E-4</v>
      </c>
      <c r="T83">
        <v>0.1951</v>
      </c>
      <c r="U83">
        <v>-1.0934999999999999</v>
      </c>
      <c r="V83">
        <v>-0.40410000000000001</v>
      </c>
      <c r="Y83" t="str">
        <f t="shared" si="42"/>
        <v>pf_sweep</v>
      </c>
      <c r="Z83">
        <f t="shared" si="43"/>
        <v>3</v>
      </c>
      <c r="AA83">
        <f t="shared" si="44"/>
        <v>1</v>
      </c>
      <c r="AB83">
        <f t="shared" si="45"/>
        <v>120</v>
      </c>
      <c r="AC83">
        <f t="shared" si="46"/>
        <v>1</v>
      </c>
      <c r="AD83">
        <f t="shared" si="47"/>
        <v>-0.79900000000000004</v>
      </c>
      <c r="AE83">
        <f t="shared" si="48"/>
        <v>60</v>
      </c>
      <c r="AF83">
        <f t="shared" si="49"/>
        <v>120.00600941975831</v>
      </c>
      <c r="AG83">
        <f t="shared" si="50"/>
        <v>0.99992905060450188</v>
      </c>
      <c r="AH83">
        <f t="shared" si="51"/>
        <v>-79.896446228027301</v>
      </c>
      <c r="AI83">
        <f t="shared" si="52"/>
        <v>9.5873733361562061E-2</v>
      </c>
      <c r="AJ83">
        <f t="shared" si="53"/>
        <v>7.2163864970207159E-2</v>
      </c>
      <c r="AK83">
        <f t="shared" si="54"/>
        <v>0.11999749640623701</v>
      </c>
      <c r="AL83">
        <f t="shared" si="55"/>
        <v>120.233</v>
      </c>
      <c r="AM83">
        <f t="shared" si="56"/>
        <v>0.98699999999999999</v>
      </c>
      <c r="AN83">
        <f t="shared" si="57"/>
        <v>9.5560999999999965E-2</v>
      </c>
      <c r="AO83">
        <f t="shared" si="58"/>
        <v>0.22699066666666667</v>
      </c>
      <c r="AP83">
        <f t="shared" si="59"/>
        <v>-1.2929000000000001E-2</v>
      </c>
      <c r="AQ83">
        <f t="shared" si="60"/>
        <v>-3.1299999999999996E-4</v>
      </c>
      <c r="AR83">
        <f t="shared" si="61"/>
        <v>0.18916666666666668</v>
      </c>
      <c r="AS83">
        <f t="shared" si="62"/>
        <v>-1.2929999999999999</v>
      </c>
      <c r="AT83">
        <f t="shared" si="63"/>
        <v>-0.32619999999999999</v>
      </c>
    </row>
    <row r="84" spans="1:46" x14ac:dyDescent="0.3">
      <c r="A84" t="s">
        <v>16</v>
      </c>
      <c r="B84">
        <v>4</v>
      </c>
      <c r="C84">
        <v>2</v>
      </c>
      <c r="D84">
        <v>120</v>
      </c>
      <c r="E84">
        <v>1</v>
      </c>
      <c r="F84">
        <v>-0.69899999999999995</v>
      </c>
      <c r="G84">
        <v>60</v>
      </c>
      <c r="H84">
        <v>120.004173278808</v>
      </c>
      <c r="I84">
        <v>0.99993252754211404</v>
      </c>
      <c r="J84">
        <v>-69.899635314941406</v>
      </c>
      <c r="K84">
        <v>8.3876818418502794E-2</v>
      </c>
      <c r="L84">
        <v>8.5812091827392495E-2</v>
      </c>
      <c r="M84">
        <v>0.119996070861816</v>
      </c>
      <c r="N84">
        <v>120.23699999999999</v>
      </c>
      <c r="O84">
        <v>0.99</v>
      </c>
      <c r="P84">
        <v>8.3769999999999997E-2</v>
      </c>
      <c r="Q84">
        <v>0.23282700000000001</v>
      </c>
      <c r="R84">
        <v>-9.9330000000000009E-3</v>
      </c>
      <c r="S84">
        <v>-1.07E-4</v>
      </c>
      <c r="T84">
        <v>0.19400000000000001</v>
      </c>
      <c r="U84">
        <v>-0.99329999999999996</v>
      </c>
      <c r="V84">
        <v>-0.12740000000000001</v>
      </c>
      <c r="Y84">
        <f t="shared" si="42"/>
        <v>0</v>
      </c>
      <c r="Z84">
        <f t="shared" si="43"/>
        <v>0</v>
      </c>
      <c r="AA84">
        <f t="shared" si="44"/>
        <v>0</v>
      </c>
      <c r="AB84">
        <f t="shared" si="45"/>
        <v>0</v>
      </c>
      <c r="AC84">
        <f t="shared" si="46"/>
        <v>0</v>
      </c>
      <c r="AD84">
        <f t="shared" si="47"/>
        <v>0</v>
      </c>
      <c r="AE84">
        <f t="shared" si="48"/>
        <v>0</v>
      </c>
      <c r="AF84">
        <f t="shared" si="49"/>
        <v>0</v>
      </c>
      <c r="AG84">
        <f t="shared" si="50"/>
        <v>0</v>
      </c>
      <c r="AH84">
        <f t="shared" si="51"/>
        <v>0</v>
      </c>
      <c r="AI84">
        <f t="shared" si="52"/>
        <v>0</v>
      </c>
      <c r="AJ84">
        <f t="shared" si="53"/>
        <v>0</v>
      </c>
      <c r="AK84">
        <f t="shared" si="54"/>
        <v>0</v>
      </c>
      <c r="AL84">
        <f t="shared" si="55"/>
        <v>0</v>
      </c>
      <c r="AM84">
        <f t="shared" si="56"/>
        <v>0</v>
      </c>
      <c r="AN84">
        <f t="shared" si="57"/>
        <v>0</v>
      </c>
      <c r="AO84">
        <f t="shared" si="58"/>
        <v>0</v>
      </c>
      <c r="AP84">
        <f t="shared" si="59"/>
        <v>0</v>
      </c>
      <c r="AQ84">
        <f t="shared" si="60"/>
        <v>0</v>
      </c>
      <c r="AR84">
        <f t="shared" si="61"/>
        <v>0</v>
      </c>
      <c r="AS84">
        <f t="shared" si="62"/>
        <v>0</v>
      </c>
      <c r="AT84">
        <f t="shared" si="63"/>
        <v>0</v>
      </c>
    </row>
    <row r="85" spans="1:46" x14ac:dyDescent="0.3">
      <c r="A85" t="s">
        <v>16</v>
      </c>
      <c r="B85">
        <v>4</v>
      </c>
      <c r="C85">
        <v>3</v>
      </c>
      <c r="D85">
        <v>120</v>
      </c>
      <c r="E85">
        <v>1</v>
      </c>
      <c r="F85">
        <v>-0.69899999999999995</v>
      </c>
      <c r="G85">
        <v>60</v>
      </c>
      <c r="H85">
        <v>120.005325317382</v>
      </c>
      <c r="I85">
        <v>0.99995809793472201</v>
      </c>
      <c r="J85">
        <v>-69.896980285644503</v>
      </c>
      <c r="K85">
        <v>8.3876579999923706E-2</v>
      </c>
      <c r="L85">
        <v>8.5818260908126803E-2</v>
      </c>
      <c r="M85">
        <v>0.120000295341014</v>
      </c>
      <c r="N85">
        <v>120.23699999999999</v>
      </c>
      <c r="O85">
        <v>0.98699999999999999</v>
      </c>
      <c r="P85">
        <v>8.3641999999999994E-2</v>
      </c>
      <c r="Q85">
        <v>0.23167499999999999</v>
      </c>
      <c r="R85">
        <v>-1.2958000000000001E-2</v>
      </c>
      <c r="S85">
        <v>-2.3499999999999999E-4</v>
      </c>
      <c r="T85">
        <v>0.19309999999999999</v>
      </c>
      <c r="U85">
        <v>-1.2959000000000001</v>
      </c>
      <c r="V85">
        <v>-0.2797</v>
      </c>
      <c r="Y85">
        <f t="shared" si="42"/>
        <v>0</v>
      </c>
      <c r="Z85">
        <f t="shared" si="43"/>
        <v>0</v>
      </c>
      <c r="AA85">
        <f t="shared" si="44"/>
        <v>0</v>
      </c>
      <c r="AB85">
        <f t="shared" si="45"/>
        <v>0</v>
      </c>
      <c r="AC85">
        <f t="shared" si="46"/>
        <v>0</v>
      </c>
      <c r="AD85">
        <f t="shared" si="47"/>
        <v>0</v>
      </c>
      <c r="AE85">
        <f t="shared" si="48"/>
        <v>0</v>
      </c>
      <c r="AF85">
        <f t="shared" si="49"/>
        <v>0</v>
      </c>
      <c r="AG85">
        <f t="shared" si="50"/>
        <v>0</v>
      </c>
      <c r="AH85">
        <f t="shared" si="51"/>
        <v>0</v>
      </c>
      <c r="AI85">
        <f t="shared" si="52"/>
        <v>0</v>
      </c>
      <c r="AJ85">
        <f t="shared" si="53"/>
        <v>0</v>
      </c>
      <c r="AK85">
        <f t="shared" si="54"/>
        <v>0</v>
      </c>
      <c r="AL85">
        <f t="shared" si="55"/>
        <v>0</v>
      </c>
      <c r="AM85">
        <f t="shared" si="56"/>
        <v>0</v>
      </c>
      <c r="AN85">
        <f t="shared" si="57"/>
        <v>0</v>
      </c>
      <c r="AO85">
        <f t="shared" si="58"/>
        <v>0</v>
      </c>
      <c r="AP85">
        <f t="shared" si="59"/>
        <v>0</v>
      </c>
      <c r="AQ85">
        <f t="shared" si="60"/>
        <v>0</v>
      </c>
      <c r="AR85">
        <f t="shared" si="61"/>
        <v>0</v>
      </c>
      <c r="AS85">
        <f t="shared" si="62"/>
        <v>0</v>
      </c>
      <c r="AT85">
        <f t="shared" si="63"/>
        <v>0</v>
      </c>
    </row>
    <row r="86" spans="1:46" x14ac:dyDescent="0.3">
      <c r="A86" t="s">
        <v>16</v>
      </c>
      <c r="B86">
        <v>5</v>
      </c>
      <c r="C86">
        <v>1</v>
      </c>
      <c r="D86">
        <v>120</v>
      </c>
      <c r="E86">
        <v>1</v>
      </c>
      <c r="F86">
        <v>-0.59899999999999998</v>
      </c>
      <c r="G86">
        <v>60</v>
      </c>
      <c r="H86">
        <v>120.002563476562</v>
      </c>
      <c r="I86">
        <v>0.99994772672653198</v>
      </c>
      <c r="J86">
        <v>-59.898929595947202</v>
      </c>
      <c r="K86">
        <v>7.1876496076583807E-2</v>
      </c>
      <c r="L86">
        <v>9.6087887883186299E-2</v>
      </c>
      <c r="M86">
        <v>0.11999629437923399</v>
      </c>
      <c r="N86">
        <v>120.24</v>
      </c>
      <c r="O86">
        <v>0.98799999999999999</v>
      </c>
      <c r="P86">
        <v>7.2120000000000004E-2</v>
      </c>
      <c r="Q86">
        <v>0.23743700000000001</v>
      </c>
      <c r="R86">
        <v>-1.1948E-2</v>
      </c>
      <c r="S86">
        <v>2.4399999999999999E-4</v>
      </c>
      <c r="T86">
        <v>0.19789999999999999</v>
      </c>
      <c r="U86">
        <v>-1.1948000000000001</v>
      </c>
      <c r="V86">
        <v>0.33879999999999999</v>
      </c>
      <c r="Y86" t="str">
        <f t="shared" si="42"/>
        <v>pf_sweep</v>
      </c>
      <c r="Z86">
        <f t="shared" si="43"/>
        <v>4</v>
      </c>
      <c r="AA86">
        <f t="shared" si="44"/>
        <v>1</v>
      </c>
      <c r="AB86">
        <f t="shared" si="45"/>
        <v>120</v>
      </c>
      <c r="AC86">
        <f t="shared" si="46"/>
        <v>1</v>
      </c>
      <c r="AD86">
        <f t="shared" si="47"/>
        <v>-0.69899999999999995</v>
      </c>
      <c r="AE86">
        <f t="shared" si="48"/>
        <v>60</v>
      </c>
      <c r="AF86">
        <f t="shared" si="49"/>
        <v>120.00444285074799</v>
      </c>
      <c r="AG86">
        <f t="shared" si="50"/>
        <v>0.99994148810704508</v>
      </c>
      <c r="AH86">
        <f t="shared" si="51"/>
        <v>-69.899106343587206</v>
      </c>
      <c r="AI86">
        <f t="shared" si="52"/>
        <v>8.3877123892307268E-2</v>
      </c>
      <c r="AJ86">
        <f t="shared" si="53"/>
        <v>8.5813703636328342E-2</v>
      </c>
      <c r="AK86">
        <f t="shared" si="54"/>
        <v>0.11999741941690401</v>
      </c>
      <c r="AL86">
        <f t="shared" si="55"/>
        <v>120.23733333333332</v>
      </c>
      <c r="AM86">
        <f t="shared" si="56"/>
        <v>0.98866666666666669</v>
      </c>
      <c r="AN86">
        <f t="shared" si="57"/>
        <v>8.3650333333333327E-2</v>
      </c>
      <c r="AO86">
        <f t="shared" si="58"/>
        <v>0.23289066666666666</v>
      </c>
      <c r="AP86">
        <f t="shared" si="59"/>
        <v>-1.1275E-2</v>
      </c>
      <c r="AQ86">
        <f t="shared" si="60"/>
        <v>-2.2699999999999999E-4</v>
      </c>
      <c r="AR86">
        <f t="shared" si="61"/>
        <v>0.19406666666666669</v>
      </c>
      <c r="AS86">
        <f t="shared" si="62"/>
        <v>-1.1275666666666666</v>
      </c>
      <c r="AT86">
        <f t="shared" si="63"/>
        <v>-0.27040000000000003</v>
      </c>
    </row>
    <row r="87" spans="1:46" x14ac:dyDescent="0.3">
      <c r="A87" t="s">
        <v>16</v>
      </c>
      <c r="B87">
        <v>5</v>
      </c>
      <c r="C87">
        <v>2</v>
      </c>
      <c r="D87">
        <v>120</v>
      </c>
      <c r="E87">
        <v>1</v>
      </c>
      <c r="F87">
        <v>-0.59899999999999998</v>
      </c>
      <c r="G87">
        <v>60</v>
      </c>
      <c r="H87">
        <v>120.00347137451099</v>
      </c>
      <c r="I87">
        <v>0.99987912178039495</v>
      </c>
      <c r="J87">
        <v>-59.897533416747997</v>
      </c>
      <c r="K87">
        <v>7.1870431303977897E-2</v>
      </c>
      <c r="L87">
        <v>9.6083246171474401E-2</v>
      </c>
      <c r="M87">
        <v>0.119988970458507</v>
      </c>
      <c r="N87">
        <v>120.24</v>
      </c>
      <c r="O87">
        <v>0.99</v>
      </c>
      <c r="P87">
        <v>7.1683999999999998E-2</v>
      </c>
      <c r="Q87">
        <v>0.23652899999999999</v>
      </c>
      <c r="R87">
        <v>-9.8790000000000006E-3</v>
      </c>
      <c r="S87">
        <v>-1.8599999999999999E-4</v>
      </c>
      <c r="T87">
        <v>0.1971</v>
      </c>
      <c r="U87">
        <v>-0.98799999999999999</v>
      </c>
      <c r="V87">
        <v>-0.25940000000000002</v>
      </c>
      <c r="Y87">
        <f t="shared" si="42"/>
        <v>0</v>
      </c>
      <c r="Z87">
        <f t="shared" si="43"/>
        <v>0</v>
      </c>
      <c r="AA87">
        <f t="shared" si="44"/>
        <v>0</v>
      </c>
      <c r="AB87">
        <f t="shared" si="45"/>
        <v>0</v>
      </c>
      <c r="AC87">
        <f t="shared" si="46"/>
        <v>0</v>
      </c>
      <c r="AD87">
        <f t="shared" si="47"/>
        <v>0</v>
      </c>
      <c r="AE87">
        <f t="shared" si="48"/>
        <v>0</v>
      </c>
      <c r="AF87">
        <f t="shared" si="49"/>
        <v>0</v>
      </c>
      <c r="AG87">
        <f t="shared" si="50"/>
        <v>0</v>
      </c>
      <c r="AH87">
        <f t="shared" si="51"/>
        <v>0</v>
      </c>
      <c r="AI87">
        <f t="shared" si="52"/>
        <v>0</v>
      </c>
      <c r="AJ87">
        <f t="shared" si="53"/>
        <v>0</v>
      </c>
      <c r="AK87">
        <f t="shared" si="54"/>
        <v>0</v>
      </c>
      <c r="AL87">
        <f t="shared" si="55"/>
        <v>0</v>
      </c>
      <c r="AM87">
        <f t="shared" si="56"/>
        <v>0</v>
      </c>
      <c r="AN87">
        <f t="shared" si="57"/>
        <v>0</v>
      </c>
      <c r="AO87">
        <f t="shared" si="58"/>
        <v>0</v>
      </c>
      <c r="AP87">
        <f t="shared" si="59"/>
        <v>0</v>
      </c>
      <c r="AQ87">
        <f t="shared" si="60"/>
        <v>0</v>
      </c>
      <c r="AR87">
        <f t="shared" si="61"/>
        <v>0</v>
      </c>
      <c r="AS87">
        <f t="shared" si="62"/>
        <v>0</v>
      </c>
      <c r="AT87">
        <f t="shared" si="63"/>
        <v>0</v>
      </c>
    </row>
    <row r="88" spans="1:46" x14ac:dyDescent="0.3">
      <c r="A88" t="s">
        <v>16</v>
      </c>
      <c r="B88">
        <v>5</v>
      </c>
      <c r="C88">
        <v>3</v>
      </c>
      <c r="D88">
        <v>120</v>
      </c>
      <c r="E88">
        <v>1</v>
      </c>
      <c r="F88">
        <v>-0.59899999999999998</v>
      </c>
      <c r="G88">
        <v>60</v>
      </c>
      <c r="H88">
        <v>120.003372192382</v>
      </c>
      <c r="I88">
        <v>0.999894678592681</v>
      </c>
      <c r="J88">
        <v>-59.9016304016113</v>
      </c>
      <c r="K88">
        <v>7.1876406669616699E-2</v>
      </c>
      <c r="L88">
        <v>9.6080981194972895E-2</v>
      </c>
      <c r="M88">
        <v>0.11999073624610899</v>
      </c>
      <c r="N88">
        <v>120.238</v>
      </c>
      <c r="O88">
        <v>0.98899999999999999</v>
      </c>
      <c r="P88">
        <v>7.1717000000000003E-2</v>
      </c>
      <c r="Q88">
        <v>0.234628</v>
      </c>
      <c r="R88">
        <v>-1.0895E-2</v>
      </c>
      <c r="S88">
        <v>-1.5899999999999999E-4</v>
      </c>
      <c r="T88">
        <v>0.19550000000000001</v>
      </c>
      <c r="U88">
        <v>-1.0895999999999999</v>
      </c>
      <c r="V88">
        <v>-0.2218</v>
      </c>
      <c r="Y88">
        <f t="shared" si="42"/>
        <v>0</v>
      </c>
      <c r="Z88">
        <f t="shared" si="43"/>
        <v>0</v>
      </c>
      <c r="AA88">
        <f t="shared" si="44"/>
        <v>0</v>
      </c>
      <c r="AB88">
        <f t="shared" si="45"/>
        <v>0</v>
      </c>
      <c r="AC88">
        <f t="shared" si="46"/>
        <v>0</v>
      </c>
      <c r="AD88">
        <f t="shared" si="47"/>
        <v>0</v>
      </c>
      <c r="AE88">
        <f t="shared" si="48"/>
        <v>0</v>
      </c>
      <c r="AF88">
        <f t="shared" si="49"/>
        <v>0</v>
      </c>
      <c r="AG88">
        <f t="shared" si="50"/>
        <v>0</v>
      </c>
      <c r="AH88">
        <f t="shared" si="51"/>
        <v>0</v>
      </c>
      <c r="AI88">
        <f t="shared" si="52"/>
        <v>0</v>
      </c>
      <c r="AJ88">
        <f t="shared" si="53"/>
        <v>0</v>
      </c>
      <c r="AK88">
        <f t="shared" si="54"/>
        <v>0</v>
      </c>
      <c r="AL88">
        <f t="shared" si="55"/>
        <v>0</v>
      </c>
      <c r="AM88">
        <f t="shared" si="56"/>
        <v>0</v>
      </c>
      <c r="AN88">
        <f t="shared" si="57"/>
        <v>0</v>
      </c>
      <c r="AO88">
        <f t="shared" si="58"/>
        <v>0</v>
      </c>
      <c r="AP88">
        <f t="shared" si="59"/>
        <v>0</v>
      </c>
      <c r="AQ88">
        <f t="shared" si="60"/>
        <v>0</v>
      </c>
      <c r="AR88">
        <f t="shared" si="61"/>
        <v>0</v>
      </c>
      <c r="AS88">
        <f t="shared" si="62"/>
        <v>0</v>
      </c>
      <c r="AT88">
        <f t="shared" si="63"/>
        <v>0</v>
      </c>
    </row>
    <row r="89" spans="1:46" x14ac:dyDescent="0.3">
      <c r="A89" t="s">
        <v>16</v>
      </c>
      <c r="B89">
        <v>6</v>
      </c>
      <c r="C89">
        <v>1</v>
      </c>
      <c r="D89">
        <v>120</v>
      </c>
      <c r="E89">
        <v>1</v>
      </c>
      <c r="F89">
        <v>-0.5</v>
      </c>
      <c r="G89">
        <v>60</v>
      </c>
      <c r="H89">
        <v>120.00627136230401</v>
      </c>
      <c r="I89">
        <v>0.99993586540222101</v>
      </c>
      <c r="J89">
        <v>-49.996963500976499</v>
      </c>
      <c r="K89">
        <v>5.9995647519826799E-2</v>
      </c>
      <c r="L89">
        <v>0.103923879563808</v>
      </c>
      <c r="M89">
        <v>0.119998581707477</v>
      </c>
      <c r="N89">
        <v>120.24299999999999</v>
      </c>
      <c r="O89">
        <v>0.99</v>
      </c>
      <c r="P89">
        <v>5.9956000000000002E-2</v>
      </c>
      <c r="Q89">
        <v>0.23672899999999999</v>
      </c>
      <c r="R89">
        <v>-9.9360000000000004E-3</v>
      </c>
      <c r="S89" s="1">
        <v>-4.0000000000000003E-5</v>
      </c>
      <c r="T89">
        <v>0.1973</v>
      </c>
      <c r="U89">
        <v>-0.99370000000000003</v>
      </c>
      <c r="V89">
        <v>-6.6100000000000006E-2</v>
      </c>
      <c r="Y89" t="str">
        <f t="shared" si="42"/>
        <v>pf_sweep</v>
      </c>
      <c r="Z89">
        <f t="shared" si="43"/>
        <v>5</v>
      </c>
      <c r="AA89">
        <f t="shared" si="44"/>
        <v>1</v>
      </c>
      <c r="AB89">
        <f t="shared" si="45"/>
        <v>120</v>
      </c>
      <c r="AC89">
        <f t="shared" si="46"/>
        <v>1</v>
      </c>
      <c r="AD89">
        <f t="shared" si="47"/>
        <v>-0.59899999999999998</v>
      </c>
      <c r="AE89">
        <f t="shared" si="48"/>
        <v>60</v>
      </c>
      <c r="AF89">
        <f t="shared" si="49"/>
        <v>120.00313568115166</v>
      </c>
      <c r="AG89">
        <f t="shared" si="50"/>
        <v>0.99990717569986931</v>
      </c>
      <c r="AH89">
        <f t="shared" si="51"/>
        <v>-59.899364471435497</v>
      </c>
      <c r="AI89">
        <f t="shared" si="52"/>
        <v>7.187444468339281E-2</v>
      </c>
      <c r="AJ89">
        <f t="shared" si="53"/>
        <v>9.6084038416544518E-2</v>
      </c>
      <c r="AK89">
        <f t="shared" si="54"/>
        <v>0.11999200036128332</v>
      </c>
      <c r="AL89">
        <f t="shared" si="55"/>
        <v>120.23933333333332</v>
      </c>
      <c r="AM89">
        <f t="shared" si="56"/>
        <v>0.98899999999999999</v>
      </c>
      <c r="AN89">
        <f t="shared" si="57"/>
        <v>7.1840333333333325E-2</v>
      </c>
      <c r="AO89">
        <f t="shared" si="58"/>
        <v>0.23619799999999999</v>
      </c>
      <c r="AP89">
        <f t="shared" si="59"/>
        <v>-1.0907333333333333E-2</v>
      </c>
      <c r="AQ89">
        <f t="shared" si="60"/>
        <v>-3.3666666666666661E-5</v>
      </c>
      <c r="AR89">
        <f t="shared" si="61"/>
        <v>0.19683333333333333</v>
      </c>
      <c r="AS89">
        <f t="shared" si="62"/>
        <v>-1.0908</v>
      </c>
      <c r="AT89">
        <f t="shared" si="63"/>
        <v>-4.7466666666666678E-2</v>
      </c>
    </row>
    <row r="90" spans="1:46" x14ac:dyDescent="0.3">
      <c r="A90" t="s">
        <v>16</v>
      </c>
      <c r="B90">
        <v>6</v>
      </c>
      <c r="C90">
        <v>2</v>
      </c>
      <c r="D90">
        <v>120</v>
      </c>
      <c r="E90">
        <v>1</v>
      </c>
      <c r="F90">
        <v>-0.5</v>
      </c>
      <c r="G90">
        <v>60</v>
      </c>
      <c r="H90">
        <v>120.003059387207</v>
      </c>
      <c r="I90">
        <v>0.99992805719375599</v>
      </c>
      <c r="J90">
        <v>-49.997810363769503</v>
      </c>
      <c r="K90">
        <v>5.9994582086801501E-2</v>
      </c>
      <c r="L90">
        <v>0.10391966253519</v>
      </c>
      <c r="M90">
        <v>0.119994424283504</v>
      </c>
      <c r="N90">
        <v>120.238</v>
      </c>
      <c r="O90">
        <v>0.98899999999999999</v>
      </c>
      <c r="P90">
        <v>5.9476000000000001E-2</v>
      </c>
      <c r="Q90">
        <v>0.23494100000000001</v>
      </c>
      <c r="R90">
        <v>-1.0928E-2</v>
      </c>
      <c r="S90">
        <v>-5.1900000000000004E-4</v>
      </c>
      <c r="T90">
        <v>0.1958</v>
      </c>
      <c r="U90">
        <v>-1.0929</v>
      </c>
      <c r="V90">
        <v>-0.86439999999999995</v>
      </c>
      <c r="Y90">
        <f t="shared" si="42"/>
        <v>0</v>
      </c>
      <c r="Z90">
        <f t="shared" si="43"/>
        <v>0</v>
      </c>
      <c r="AA90">
        <f t="shared" si="44"/>
        <v>0</v>
      </c>
      <c r="AB90">
        <f t="shared" si="45"/>
        <v>0</v>
      </c>
      <c r="AC90">
        <f t="shared" si="46"/>
        <v>0</v>
      </c>
      <c r="AD90">
        <f t="shared" si="47"/>
        <v>0</v>
      </c>
      <c r="AE90">
        <f t="shared" si="48"/>
        <v>0</v>
      </c>
      <c r="AF90">
        <f t="shared" si="49"/>
        <v>0</v>
      </c>
      <c r="AG90">
        <f t="shared" si="50"/>
        <v>0</v>
      </c>
      <c r="AH90">
        <f t="shared" si="51"/>
        <v>0</v>
      </c>
      <c r="AI90">
        <f t="shared" si="52"/>
        <v>0</v>
      </c>
      <c r="AJ90">
        <f t="shared" si="53"/>
        <v>0</v>
      </c>
      <c r="AK90">
        <f t="shared" si="54"/>
        <v>0</v>
      </c>
      <c r="AL90">
        <f t="shared" si="55"/>
        <v>0</v>
      </c>
      <c r="AM90">
        <f t="shared" si="56"/>
        <v>0</v>
      </c>
      <c r="AN90">
        <f t="shared" si="57"/>
        <v>0</v>
      </c>
      <c r="AO90">
        <f t="shared" si="58"/>
        <v>0</v>
      </c>
      <c r="AP90">
        <f t="shared" si="59"/>
        <v>0</v>
      </c>
      <c r="AQ90">
        <f t="shared" si="60"/>
        <v>0</v>
      </c>
      <c r="AR90">
        <f t="shared" si="61"/>
        <v>0</v>
      </c>
      <c r="AS90">
        <f t="shared" si="62"/>
        <v>0</v>
      </c>
      <c r="AT90">
        <f t="shared" si="63"/>
        <v>0</v>
      </c>
    </row>
    <row r="91" spans="1:46" x14ac:dyDescent="0.3">
      <c r="A91" t="s">
        <v>16</v>
      </c>
      <c r="B91">
        <v>6</v>
      </c>
      <c r="C91">
        <v>3</v>
      </c>
      <c r="D91">
        <v>120</v>
      </c>
      <c r="E91">
        <v>1</v>
      </c>
      <c r="F91">
        <v>-0.5</v>
      </c>
      <c r="G91">
        <v>60</v>
      </c>
      <c r="H91">
        <v>120.00405883789</v>
      </c>
      <c r="I91">
        <v>0.99990528821945102</v>
      </c>
      <c r="J91">
        <v>-49.998722076416001</v>
      </c>
      <c r="K91">
        <v>5.9994813054799999E-2</v>
      </c>
      <c r="L91">
        <v>0.103917546570301</v>
      </c>
      <c r="M91">
        <v>0.119992688298225</v>
      </c>
      <c r="N91">
        <v>120.238</v>
      </c>
      <c r="O91">
        <v>0.98599999999999999</v>
      </c>
      <c r="P91">
        <v>5.9799999999999999E-2</v>
      </c>
      <c r="Q91">
        <v>0.23394100000000001</v>
      </c>
      <c r="R91">
        <v>-1.3905000000000001E-2</v>
      </c>
      <c r="S91">
        <v>-1.95E-4</v>
      </c>
      <c r="T91">
        <v>0.19489999999999999</v>
      </c>
      <c r="U91">
        <v>-1.3907</v>
      </c>
      <c r="V91">
        <v>-0.32469999999999999</v>
      </c>
      <c r="Y91">
        <f t="shared" si="42"/>
        <v>0</v>
      </c>
      <c r="Z91">
        <f t="shared" si="43"/>
        <v>0</v>
      </c>
      <c r="AA91">
        <f t="shared" si="44"/>
        <v>0</v>
      </c>
      <c r="AB91">
        <f t="shared" si="45"/>
        <v>0</v>
      </c>
      <c r="AC91">
        <f t="shared" si="46"/>
        <v>0</v>
      </c>
      <c r="AD91">
        <f t="shared" si="47"/>
        <v>0</v>
      </c>
      <c r="AE91">
        <f t="shared" si="48"/>
        <v>0</v>
      </c>
      <c r="AF91">
        <f t="shared" si="49"/>
        <v>0</v>
      </c>
      <c r="AG91">
        <f t="shared" si="50"/>
        <v>0</v>
      </c>
      <c r="AH91">
        <f t="shared" si="51"/>
        <v>0</v>
      </c>
      <c r="AI91">
        <f t="shared" si="52"/>
        <v>0</v>
      </c>
      <c r="AJ91">
        <f t="shared" si="53"/>
        <v>0</v>
      </c>
      <c r="AK91">
        <f t="shared" si="54"/>
        <v>0</v>
      </c>
      <c r="AL91">
        <f t="shared" si="55"/>
        <v>0</v>
      </c>
      <c r="AM91">
        <f t="shared" si="56"/>
        <v>0</v>
      </c>
      <c r="AN91">
        <f t="shared" si="57"/>
        <v>0</v>
      </c>
      <c r="AO91">
        <f t="shared" si="58"/>
        <v>0</v>
      </c>
      <c r="AP91">
        <f t="shared" si="59"/>
        <v>0</v>
      </c>
      <c r="AQ91">
        <f t="shared" si="60"/>
        <v>0</v>
      </c>
      <c r="AR91">
        <f t="shared" si="61"/>
        <v>0</v>
      </c>
      <c r="AS91">
        <f t="shared" si="62"/>
        <v>0</v>
      </c>
      <c r="AT91">
        <f t="shared" si="63"/>
        <v>0</v>
      </c>
    </row>
    <row r="92" spans="1:46" x14ac:dyDescent="0.3">
      <c r="A92" t="s">
        <v>16</v>
      </c>
      <c r="B92">
        <v>7</v>
      </c>
      <c r="C92">
        <v>1</v>
      </c>
      <c r="D92">
        <v>120</v>
      </c>
      <c r="E92">
        <v>1</v>
      </c>
      <c r="F92">
        <v>-0.4</v>
      </c>
      <c r="G92">
        <v>60</v>
      </c>
      <c r="H92">
        <v>120.00322723388599</v>
      </c>
      <c r="I92">
        <v>0.99992454051971402</v>
      </c>
      <c r="J92">
        <v>-40.000083923339801</v>
      </c>
      <c r="K92">
        <v>4.79977689683437E-2</v>
      </c>
      <c r="L92">
        <v>0.109976403415203</v>
      </c>
      <c r="M92">
        <v>0.119994170963764</v>
      </c>
      <c r="N92">
        <v>120.23099999999999</v>
      </c>
      <c r="O92">
        <v>0.99199999999999999</v>
      </c>
      <c r="P92">
        <v>4.7999E-2</v>
      </c>
      <c r="Q92">
        <v>0.227773</v>
      </c>
      <c r="R92">
        <v>-7.9249999999999998E-3</v>
      </c>
      <c r="S92" s="1">
        <v>9.9999999999999995E-7</v>
      </c>
      <c r="T92">
        <v>0.1898</v>
      </c>
      <c r="U92">
        <v>-0.79249999999999998</v>
      </c>
      <c r="V92">
        <v>2.5999999999999999E-3</v>
      </c>
      <c r="Y92" t="str">
        <f t="shared" si="42"/>
        <v>pf_sweep</v>
      </c>
      <c r="Z92">
        <f t="shared" si="43"/>
        <v>6</v>
      </c>
      <c r="AA92">
        <f t="shared" si="44"/>
        <v>1</v>
      </c>
      <c r="AB92">
        <f t="shared" si="45"/>
        <v>120</v>
      </c>
      <c r="AC92">
        <f t="shared" si="46"/>
        <v>1</v>
      </c>
      <c r="AD92">
        <f t="shared" si="47"/>
        <v>-0.5</v>
      </c>
      <c r="AE92">
        <f t="shared" si="48"/>
        <v>60</v>
      </c>
      <c r="AF92">
        <f t="shared" si="49"/>
        <v>120.00446319580033</v>
      </c>
      <c r="AG92">
        <f t="shared" si="50"/>
        <v>0.99992307027180927</v>
      </c>
      <c r="AH92">
        <f t="shared" si="51"/>
        <v>-49.997831980387332</v>
      </c>
      <c r="AI92">
        <f t="shared" si="52"/>
        <v>5.9995014220476102E-2</v>
      </c>
      <c r="AJ92">
        <f t="shared" si="53"/>
        <v>0.10392036288976632</v>
      </c>
      <c r="AK92">
        <f t="shared" si="54"/>
        <v>0.11999523142973534</v>
      </c>
      <c r="AL92">
        <f t="shared" si="55"/>
        <v>120.23966666666666</v>
      </c>
      <c r="AM92">
        <f t="shared" si="56"/>
        <v>0.98833333333333329</v>
      </c>
      <c r="AN92">
        <f t="shared" si="57"/>
        <v>5.9743999999999998E-2</v>
      </c>
      <c r="AO92">
        <f t="shared" si="58"/>
        <v>0.23520366666666667</v>
      </c>
      <c r="AP92">
        <f t="shared" si="59"/>
        <v>-1.1589666666666667E-2</v>
      </c>
      <c r="AQ92">
        <f t="shared" si="60"/>
        <v>-2.5133333333333333E-4</v>
      </c>
      <c r="AR92">
        <f t="shared" si="61"/>
        <v>0.19599999999999998</v>
      </c>
      <c r="AS92">
        <f t="shared" si="62"/>
        <v>-1.1590999999999998</v>
      </c>
      <c r="AT92">
        <f t="shared" si="63"/>
        <v>-0.41839999999999994</v>
      </c>
    </row>
    <row r="93" spans="1:46" x14ac:dyDescent="0.3">
      <c r="A93" t="s">
        <v>16</v>
      </c>
      <c r="B93">
        <v>7</v>
      </c>
      <c r="C93">
        <v>2</v>
      </c>
      <c r="D93">
        <v>120</v>
      </c>
      <c r="E93">
        <v>1</v>
      </c>
      <c r="F93">
        <v>-0.4</v>
      </c>
      <c r="G93">
        <v>60</v>
      </c>
      <c r="H93">
        <v>120.004432678222</v>
      </c>
      <c r="I93">
        <v>0.99989914894104004</v>
      </c>
      <c r="J93">
        <v>-39.998233795166001</v>
      </c>
      <c r="K93">
        <v>4.79948110878467E-2</v>
      </c>
      <c r="L93">
        <v>0.109975710511207</v>
      </c>
      <c r="M93">
        <v>0.119992330670356</v>
      </c>
      <c r="N93">
        <v>120.233</v>
      </c>
      <c r="O93">
        <v>0.98599999999999999</v>
      </c>
      <c r="P93">
        <v>4.8121999999999998E-2</v>
      </c>
      <c r="Q93">
        <v>0.22856699999999999</v>
      </c>
      <c r="R93">
        <v>-1.3899E-2</v>
      </c>
      <c r="S93">
        <v>1.27E-4</v>
      </c>
      <c r="T93">
        <v>0.1905</v>
      </c>
      <c r="U93">
        <v>-1.3900999999999999</v>
      </c>
      <c r="V93">
        <v>0.26500000000000001</v>
      </c>
      <c r="Y93">
        <f t="shared" si="42"/>
        <v>0</v>
      </c>
      <c r="Z93">
        <f t="shared" si="43"/>
        <v>0</v>
      </c>
      <c r="AA93">
        <f t="shared" si="44"/>
        <v>0</v>
      </c>
      <c r="AB93">
        <f t="shared" si="45"/>
        <v>0</v>
      </c>
      <c r="AC93">
        <f t="shared" si="46"/>
        <v>0</v>
      </c>
      <c r="AD93">
        <f t="shared" si="47"/>
        <v>0</v>
      </c>
      <c r="AE93">
        <f t="shared" si="48"/>
        <v>0</v>
      </c>
      <c r="AF93">
        <f t="shared" si="49"/>
        <v>0</v>
      </c>
      <c r="AG93">
        <f t="shared" si="50"/>
        <v>0</v>
      </c>
      <c r="AH93">
        <f t="shared" si="51"/>
        <v>0</v>
      </c>
      <c r="AI93">
        <f t="shared" si="52"/>
        <v>0</v>
      </c>
      <c r="AJ93">
        <f t="shared" si="53"/>
        <v>0</v>
      </c>
      <c r="AK93">
        <f t="shared" si="54"/>
        <v>0</v>
      </c>
      <c r="AL93">
        <f t="shared" si="55"/>
        <v>0</v>
      </c>
      <c r="AM93">
        <f t="shared" si="56"/>
        <v>0</v>
      </c>
      <c r="AN93">
        <f t="shared" si="57"/>
        <v>0</v>
      </c>
      <c r="AO93">
        <f t="shared" si="58"/>
        <v>0</v>
      </c>
      <c r="AP93">
        <f t="shared" si="59"/>
        <v>0</v>
      </c>
      <c r="AQ93">
        <f t="shared" si="60"/>
        <v>0</v>
      </c>
      <c r="AR93">
        <f t="shared" si="61"/>
        <v>0</v>
      </c>
      <c r="AS93">
        <f t="shared" si="62"/>
        <v>0</v>
      </c>
      <c r="AT93">
        <f t="shared" si="63"/>
        <v>0</v>
      </c>
    </row>
    <row r="94" spans="1:46" x14ac:dyDescent="0.3">
      <c r="A94" t="s">
        <v>16</v>
      </c>
      <c r="B94">
        <v>7</v>
      </c>
      <c r="C94">
        <v>3</v>
      </c>
      <c r="D94">
        <v>120</v>
      </c>
      <c r="E94">
        <v>1</v>
      </c>
      <c r="F94">
        <v>-0.4</v>
      </c>
      <c r="G94">
        <v>60</v>
      </c>
      <c r="H94">
        <v>120.00448608398401</v>
      </c>
      <c r="I94">
        <v>0.99994385242462103</v>
      </c>
      <c r="J94">
        <v>-39.995613098144503</v>
      </c>
      <c r="K94">
        <v>4.7993835061788503E-2</v>
      </c>
      <c r="L94">
        <v>0.10998205095529499</v>
      </c>
      <c r="M94">
        <v>0.11999774724245001</v>
      </c>
      <c r="N94">
        <v>120.24</v>
      </c>
      <c r="O94">
        <v>0.98599999999999999</v>
      </c>
      <c r="P94">
        <v>4.8155999999999997E-2</v>
      </c>
      <c r="Q94">
        <v>0.235514</v>
      </c>
      <c r="R94">
        <v>-1.3944E-2</v>
      </c>
      <c r="S94">
        <v>1.6200000000000001E-4</v>
      </c>
      <c r="T94">
        <v>0.1963</v>
      </c>
      <c r="U94">
        <v>-1.3945000000000001</v>
      </c>
      <c r="V94">
        <v>0.33789999999999998</v>
      </c>
      <c r="Y94">
        <f t="shared" si="42"/>
        <v>0</v>
      </c>
      <c r="Z94">
        <f t="shared" si="43"/>
        <v>0</v>
      </c>
      <c r="AA94">
        <f t="shared" si="44"/>
        <v>0</v>
      </c>
      <c r="AB94">
        <f t="shared" si="45"/>
        <v>0</v>
      </c>
      <c r="AC94">
        <f t="shared" si="46"/>
        <v>0</v>
      </c>
      <c r="AD94">
        <f t="shared" si="47"/>
        <v>0</v>
      </c>
      <c r="AE94">
        <f t="shared" si="48"/>
        <v>0</v>
      </c>
      <c r="AF94">
        <f t="shared" si="49"/>
        <v>0</v>
      </c>
      <c r="AG94">
        <f t="shared" si="50"/>
        <v>0</v>
      </c>
      <c r="AH94">
        <f t="shared" si="51"/>
        <v>0</v>
      </c>
      <c r="AI94">
        <f t="shared" si="52"/>
        <v>0</v>
      </c>
      <c r="AJ94">
        <f t="shared" si="53"/>
        <v>0</v>
      </c>
      <c r="AK94">
        <f t="shared" si="54"/>
        <v>0</v>
      </c>
      <c r="AL94">
        <f t="shared" si="55"/>
        <v>0</v>
      </c>
      <c r="AM94">
        <f t="shared" si="56"/>
        <v>0</v>
      </c>
      <c r="AN94">
        <f t="shared" si="57"/>
        <v>0</v>
      </c>
      <c r="AO94">
        <f t="shared" si="58"/>
        <v>0</v>
      </c>
      <c r="AP94">
        <f t="shared" si="59"/>
        <v>0</v>
      </c>
      <c r="AQ94">
        <f t="shared" si="60"/>
        <v>0</v>
      </c>
      <c r="AR94">
        <f t="shared" si="61"/>
        <v>0</v>
      </c>
      <c r="AS94">
        <f t="shared" si="62"/>
        <v>0</v>
      </c>
      <c r="AT94">
        <f t="shared" si="63"/>
        <v>0</v>
      </c>
    </row>
    <row r="95" spans="1:46" x14ac:dyDescent="0.3">
      <c r="A95" t="s">
        <v>16</v>
      </c>
      <c r="B95">
        <v>8</v>
      </c>
      <c r="C95">
        <v>1</v>
      </c>
      <c r="D95">
        <v>120</v>
      </c>
      <c r="E95">
        <v>1</v>
      </c>
      <c r="F95">
        <v>-0.3</v>
      </c>
      <c r="G95">
        <v>60</v>
      </c>
      <c r="H95">
        <v>120.00210571289</v>
      </c>
      <c r="I95">
        <v>0.99996429681777899</v>
      </c>
      <c r="J95">
        <v>-29.9971714019775</v>
      </c>
      <c r="K95">
        <v>3.5995952785015099E-2</v>
      </c>
      <c r="L95">
        <v>0.11447162181138899</v>
      </c>
      <c r="M95">
        <v>0.119997821748256</v>
      </c>
      <c r="N95">
        <v>120.227</v>
      </c>
      <c r="O95">
        <v>0.99</v>
      </c>
      <c r="P95">
        <v>3.6401999999999997E-2</v>
      </c>
      <c r="Q95">
        <v>0.22489400000000001</v>
      </c>
      <c r="R95">
        <v>-9.9640000000000006E-3</v>
      </c>
      <c r="S95">
        <v>4.06E-4</v>
      </c>
      <c r="T95">
        <v>0.18740000000000001</v>
      </c>
      <c r="U95">
        <v>-0.99650000000000005</v>
      </c>
      <c r="V95">
        <v>1.1279999999999999</v>
      </c>
      <c r="Y95" t="str">
        <f t="shared" si="42"/>
        <v>pf_sweep</v>
      </c>
      <c r="Z95">
        <f t="shared" si="43"/>
        <v>7</v>
      </c>
      <c r="AA95">
        <f t="shared" si="44"/>
        <v>1</v>
      </c>
      <c r="AB95">
        <f t="shared" si="45"/>
        <v>120</v>
      </c>
      <c r="AC95">
        <f t="shared" si="46"/>
        <v>1</v>
      </c>
      <c r="AD95">
        <f t="shared" si="47"/>
        <v>-0.40000000000000008</v>
      </c>
      <c r="AE95">
        <f t="shared" si="48"/>
        <v>60</v>
      </c>
      <c r="AF95">
        <f t="shared" si="49"/>
        <v>120.00404866536401</v>
      </c>
      <c r="AG95">
        <f t="shared" si="50"/>
        <v>0.99992251396179166</v>
      </c>
      <c r="AH95">
        <f t="shared" si="51"/>
        <v>-39.997976938883433</v>
      </c>
      <c r="AI95">
        <f t="shared" si="52"/>
        <v>4.799547170599297E-2</v>
      </c>
      <c r="AJ95">
        <f t="shared" si="53"/>
        <v>0.10997805496056834</v>
      </c>
      <c r="AK95">
        <f t="shared" si="54"/>
        <v>0.11999474962552333</v>
      </c>
      <c r="AL95">
        <f t="shared" si="55"/>
        <v>120.23466666666667</v>
      </c>
      <c r="AM95">
        <f t="shared" si="56"/>
        <v>0.98799999999999999</v>
      </c>
      <c r="AN95">
        <f t="shared" si="57"/>
        <v>4.8092333333333327E-2</v>
      </c>
      <c r="AO95">
        <f t="shared" si="58"/>
        <v>0.23061799999999999</v>
      </c>
      <c r="AP95">
        <f t="shared" si="59"/>
        <v>-1.1922666666666666E-2</v>
      </c>
      <c r="AQ95">
        <f t="shared" si="60"/>
        <v>9.6666666666666667E-5</v>
      </c>
      <c r="AR95">
        <f t="shared" si="61"/>
        <v>0.19220000000000001</v>
      </c>
      <c r="AS95">
        <f t="shared" si="62"/>
        <v>-1.1923666666666666</v>
      </c>
      <c r="AT95">
        <f t="shared" si="63"/>
        <v>0.20183333333333331</v>
      </c>
    </row>
    <row r="96" spans="1:46" x14ac:dyDescent="0.3">
      <c r="A96" t="s">
        <v>16</v>
      </c>
      <c r="B96">
        <v>8</v>
      </c>
      <c r="C96">
        <v>2</v>
      </c>
      <c r="D96">
        <v>120</v>
      </c>
      <c r="E96">
        <v>1</v>
      </c>
      <c r="F96">
        <v>-0.3</v>
      </c>
      <c r="G96">
        <v>60</v>
      </c>
      <c r="H96">
        <v>120.003692626953</v>
      </c>
      <c r="I96">
        <v>0.99994021654128995</v>
      </c>
      <c r="J96">
        <v>-29.995176315307599</v>
      </c>
      <c r="K96">
        <v>3.5993166267871801E-2</v>
      </c>
      <c r="L96">
        <v>0.114471167325973</v>
      </c>
      <c r="M96">
        <v>0.119996517896652</v>
      </c>
      <c r="N96">
        <v>120.23399999999999</v>
      </c>
      <c r="O96">
        <v>0.99099999999999999</v>
      </c>
      <c r="P96">
        <v>3.6051E-2</v>
      </c>
      <c r="Q96">
        <v>0.23030700000000001</v>
      </c>
      <c r="R96">
        <v>-8.94E-3</v>
      </c>
      <c r="S96" s="1">
        <v>5.8E-5</v>
      </c>
      <c r="T96">
        <v>0.19189999999999999</v>
      </c>
      <c r="U96">
        <v>-0.89410000000000001</v>
      </c>
      <c r="V96">
        <v>0.16070000000000001</v>
      </c>
      <c r="Y96">
        <f t="shared" si="42"/>
        <v>0</v>
      </c>
      <c r="Z96">
        <f t="shared" si="43"/>
        <v>0</v>
      </c>
      <c r="AA96">
        <f t="shared" si="44"/>
        <v>0</v>
      </c>
      <c r="AB96">
        <f t="shared" si="45"/>
        <v>0</v>
      </c>
      <c r="AC96">
        <f t="shared" si="46"/>
        <v>0</v>
      </c>
      <c r="AD96">
        <f t="shared" si="47"/>
        <v>0</v>
      </c>
      <c r="AE96">
        <f t="shared" si="48"/>
        <v>0</v>
      </c>
      <c r="AF96">
        <f t="shared" si="49"/>
        <v>0</v>
      </c>
      <c r="AG96">
        <f t="shared" si="50"/>
        <v>0</v>
      </c>
      <c r="AH96">
        <f t="shared" si="51"/>
        <v>0</v>
      </c>
      <c r="AI96">
        <f t="shared" si="52"/>
        <v>0</v>
      </c>
      <c r="AJ96">
        <f t="shared" si="53"/>
        <v>0</v>
      </c>
      <c r="AK96">
        <f t="shared" si="54"/>
        <v>0</v>
      </c>
      <c r="AL96">
        <f t="shared" si="55"/>
        <v>0</v>
      </c>
      <c r="AM96">
        <f t="shared" si="56"/>
        <v>0</v>
      </c>
      <c r="AN96">
        <f t="shared" si="57"/>
        <v>0</v>
      </c>
      <c r="AO96">
        <f t="shared" si="58"/>
        <v>0</v>
      </c>
      <c r="AP96">
        <f t="shared" si="59"/>
        <v>0</v>
      </c>
      <c r="AQ96">
        <f t="shared" si="60"/>
        <v>0</v>
      </c>
      <c r="AR96">
        <f t="shared" si="61"/>
        <v>0</v>
      </c>
      <c r="AS96">
        <f t="shared" si="62"/>
        <v>0</v>
      </c>
      <c r="AT96">
        <f t="shared" si="63"/>
        <v>0</v>
      </c>
    </row>
    <row r="97" spans="1:46" x14ac:dyDescent="0.3">
      <c r="A97" t="s">
        <v>16</v>
      </c>
      <c r="B97">
        <v>8</v>
      </c>
      <c r="C97">
        <v>3</v>
      </c>
      <c r="D97">
        <v>120</v>
      </c>
      <c r="E97">
        <v>1</v>
      </c>
      <c r="F97">
        <v>-0.3</v>
      </c>
      <c r="G97">
        <v>60</v>
      </c>
      <c r="H97">
        <v>120.00567626953099</v>
      </c>
      <c r="I97">
        <v>0.99991583824157704</v>
      </c>
      <c r="J97">
        <v>-29.996873855590799</v>
      </c>
      <c r="K97">
        <v>3.5994920879602398E-2</v>
      </c>
      <c r="L97">
        <v>0.114469595253467</v>
      </c>
      <c r="M97">
        <v>0.119995579123497</v>
      </c>
      <c r="N97">
        <v>120.232</v>
      </c>
      <c r="O97">
        <v>0.98599999999999999</v>
      </c>
      <c r="P97">
        <v>3.5697E-2</v>
      </c>
      <c r="Q97">
        <v>0.226324</v>
      </c>
      <c r="R97">
        <v>-1.3916E-2</v>
      </c>
      <c r="S97">
        <v>-2.9799999999999998E-4</v>
      </c>
      <c r="T97">
        <v>0.18859999999999999</v>
      </c>
      <c r="U97">
        <v>-1.3916999999999999</v>
      </c>
      <c r="V97">
        <v>-0.82769999999999999</v>
      </c>
      <c r="Y97">
        <f t="shared" si="42"/>
        <v>0</v>
      </c>
      <c r="Z97">
        <f t="shared" si="43"/>
        <v>0</v>
      </c>
      <c r="AA97">
        <f t="shared" si="44"/>
        <v>0</v>
      </c>
      <c r="AB97">
        <f t="shared" si="45"/>
        <v>0</v>
      </c>
      <c r="AC97">
        <f t="shared" si="46"/>
        <v>0</v>
      </c>
      <c r="AD97">
        <f t="shared" si="47"/>
        <v>0</v>
      </c>
      <c r="AE97">
        <f t="shared" si="48"/>
        <v>0</v>
      </c>
      <c r="AF97">
        <f t="shared" si="49"/>
        <v>0</v>
      </c>
      <c r="AG97">
        <f t="shared" si="50"/>
        <v>0</v>
      </c>
      <c r="AH97">
        <f t="shared" si="51"/>
        <v>0</v>
      </c>
      <c r="AI97">
        <f t="shared" si="52"/>
        <v>0</v>
      </c>
      <c r="AJ97">
        <f t="shared" si="53"/>
        <v>0</v>
      </c>
      <c r="AK97">
        <f t="shared" si="54"/>
        <v>0</v>
      </c>
      <c r="AL97">
        <f t="shared" si="55"/>
        <v>0</v>
      </c>
      <c r="AM97">
        <f t="shared" si="56"/>
        <v>0</v>
      </c>
      <c r="AN97">
        <f t="shared" si="57"/>
        <v>0</v>
      </c>
      <c r="AO97">
        <f t="shared" si="58"/>
        <v>0</v>
      </c>
      <c r="AP97">
        <f t="shared" si="59"/>
        <v>0</v>
      </c>
      <c r="AQ97">
        <f t="shared" si="60"/>
        <v>0</v>
      </c>
      <c r="AR97">
        <f t="shared" si="61"/>
        <v>0</v>
      </c>
      <c r="AS97">
        <f t="shared" si="62"/>
        <v>0</v>
      </c>
      <c r="AT97">
        <f t="shared" si="63"/>
        <v>0</v>
      </c>
    </row>
    <row r="98" spans="1:46" x14ac:dyDescent="0.3">
      <c r="A98" t="s">
        <v>16</v>
      </c>
      <c r="B98">
        <v>9</v>
      </c>
      <c r="C98">
        <v>1</v>
      </c>
      <c r="D98">
        <v>120</v>
      </c>
      <c r="E98">
        <v>1</v>
      </c>
      <c r="F98">
        <v>-0.2</v>
      </c>
      <c r="G98">
        <v>60</v>
      </c>
      <c r="H98">
        <v>120.004707336425</v>
      </c>
      <c r="I98">
        <v>0.99991482496261597</v>
      </c>
      <c r="J98">
        <v>-19.997007369995099</v>
      </c>
      <c r="K98">
        <v>2.3995306342840101E-2</v>
      </c>
      <c r="L98">
        <v>0.117570795118808</v>
      </c>
      <c r="M98">
        <v>0.119994491338729</v>
      </c>
      <c r="N98">
        <v>120.233</v>
      </c>
      <c r="O98">
        <v>0.996</v>
      </c>
      <c r="P98">
        <v>2.4339E-2</v>
      </c>
      <c r="Q98">
        <v>0.228293</v>
      </c>
      <c r="R98">
        <v>-3.9150000000000001E-3</v>
      </c>
      <c r="S98">
        <v>3.4400000000000001E-4</v>
      </c>
      <c r="T98">
        <v>0.19020000000000001</v>
      </c>
      <c r="U98">
        <v>-0.39150000000000001</v>
      </c>
      <c r="V98">
        <v>1.4322999999999999</v>
      </c>
      <c r="Y98" t="str">
        <f t="shared" si="42"/>
        <v>pf_sweep</v>
      </c>
      <c r="Z98">
        <f t="shared" si="43"/>
        <v>8</v>
      </c>
      <c r="AA98">
        <f t="shared" si="44"/>
        <v>1</v>
      </c>
      <c r="AB98">
        <f t="shared" si="45"/>
        <v>120</v>
      </c>
      <c r="AC98">
        <f t="shared" si="46"/>
        <v>1</v>
      </c>
      <c r="AD98">
        <f t="shared" si="47"/>
        <v>-0.3</v>
      </c>
      <c r="AE98">
        <f t="shared" si="48"/>
        <v>60</v>
      </c>
      <c r="AF98">
        <f t="shared" si="49"/>
        <v>120.00382486979133</v>
      </c>
      <c r="AG98">
        <f t="shared" si="50"/>
        <v>0.99994011720021536</v>
      </c>
      <c r="AH98">
        <f t="shared" si="51"/>
        <v>-29.996407190958632</v>
      </c>
      <c r="AI98">
        <f t="shared" si="52"/>
        <v>3.599467997749644E-2</v>
      </c>
      <c r="AJ98">
        <f t="shared" si="53"/>
        <v>0.114470794796943</v>
      </c>
      <c r="AK98">
        <f t="shared" si="54"/>
        <v>0.11999663958946834</v>
      </c>
      <c r="AL98">
        <f t="shared" si="55"/>
        <v>120.23099999999999</v>
      </c>
      <c r="AM98">
        <f t="shared" si="56"/>
        <v>0.98899999999999988</v>
      </c>
      <c r="AN98">
        <f t="shared" si="57"/>
        <v>3.6049999999999999E-2</v>
      </c>
      <c r="AO98">
        <f t="shared" si="58"/>
        <v>0.22717500000000002</v>
      </c>
      <c r="AP98">
        <f t="shared" si="59"/>
        <v>-1.094E-2</v>
      </c>
      <c r="AQ98">
        <f t="shared" si="60"/>
        <v>5.5333333333333341E-5</v>
      </c>
      <c r="AR98">
        <f t="shared" si="61"/>
        <v>0.1893</v>
      </c>
      <c r="AS98">
        <f t="shared" si="62"/>
        <v>-1.0941000000000001</v>
      </c>
      <c r="AT98">
        <f t="shared" si="63"/>
        <v>0.15366666666666665</v>
      </c>
    </row>
    <row r="99" spans="1:46" x14ac:dyDescent="0.3">
      <c r="A99" t="s">
        <v>16</v>
      </c>
      <c r="B99">
        <v>9</v>
      </c>
      <c r="C99">
        <v>2</v>
      </c>
      <c r="D99">
        <v>120</v>
      </c>
      <c r="E99">
        <v>1</v>
      </c>
      <c r="F99">
        <v>-0.2</v>
      </c>
      <c r="G99">
        <v>60</v>
      </c>
      <c r="H99">
        <v>120.00334930419901</v>
      </c>
      <c r="I99">
        <v>0.99991708993911699</v>
      </c>
      <c r="J99">
        <v>-20.001693725585898</v>
      </c>
      <c r="K99">
        <v>2.40007117390632E-2</v>
      </c>
      <c r="L99">
        <v>0.117568589746952</v>
      </c>
      <c r="M99">
        <v>0.119993396103382</v>
      </c>
      <c r="N99">
        <v>120.23</v>
      </c>
      <c r="O99">
        <v>0.99199999999999999</v>
      </c>
      <c r="P99">
        <v>2.3556999999999901E-2</v>
      </c>
      <c r="Q99">
        <v>0.22665099999999999</v>
      </c>
      <c r="R99">
        <v>-7.9170000000000004E-3</v>
      </c>
      <c r="S99">
        <v>-4.44E-4</v>
      </c>
      <c r="T99">
        <v>0.18890000000000001</v>
      </c>
      <c r="U99">
        <v>-0.79179999999999995</v>
      </c>
      <c r="V99">
        <v>-1.8487</v>
      </c>
      <c r="Y99">
        <f t="shared" si="42"/>
        <v>0</v>
      </c>
      <c r="Z99">
        <f t="shared" si="43"/>
        <v>0</v>
      </c>
      <c r="AA99">
        <f t="shared" si="44"/>
        <v>0</v>
      </c>
      <c r="AB99">
        <f t="shared" si="45"/>
        <v>0</v>
      </c>
      <c r="AC99">
        <f t="shared" si="46"/>
        <v>0</v>
      </c>
      <c r="AD99">
        <f t="shared" si="47"/>
        <v>0</v>
      </c>
      <c r="AE99">
        <f t="shared" si="48"/>
        <v>0</v>
      </c>
      <c r="AF99">
        <f t="shared" si="49"/>
        <v>0</v>
      </c>
      <c r="AG99">
        <f t="shared" si="50"/>
        <v>0</v>
      </c>
      <c r="AH99">
        <f t="shared" si="51"/>
        <v>0</v>
      </c>
      <c r="AI99">
        <f t="shared" si="52"/>
        <v>0</v>
      </c>
      <c r="AJ99">
        <f t="shared" si="53"/>
        <v>0</v>
      </c>
      <c r="AK99">
        <f t="shared" si="54"/>
        <v>0</v>
      </c>
      <c r="AL99">
        <f t="shared" si="55"/>
        <v>0</v>
      </c>
      <c r="AM99">
        <f t="shared" si="56"/>
        <v>0</v>
      </c>
      <c r="AN99">
        <f t="shared" si="57"/>
        <v>0</v>
      </c>
      <c r="AO99">
        <f t="shared" si="58"/>
        <v>0</v>
      </c>
      <c r="AP99">
        <f t="shared" si="59"/>
        <v>0</v>
      </c>
      <c r="AQ99">
        <f t="shared" si="60"/>
        <v>0</v>
      </c>
      <c r="AR99">
        <f t="shared" si="61"/>
        <v>0</v>
      </c>
      <c r="AS99">
        <f t="shared" si="62"/>
        <v>0</v>
      </c>
      <c r="AT99">
        <f t="shared" si="63"/>
        <v>0</v>
      </c>
    </row>
    <row r="100" spans="1:46" x14ac:dyDescent="0.3">
      <c r="A100" t="s">
        <v>16</v>
      </c>
      <c r="B100">
        <v>9</v>
      </c>
      <c r="C100">
        <v>3</v>
      </c>
      <c r="D100">
        <v>120</v>
      </c>
      <c r="E100">
        <v>1</v>
      </c>
      <c r="F100">
        <v>-0.2</v>
      </c>
      <c r="G100">
        <v>60</v>
      </c>
      <c r="H100">
        <v>120.00350952148401</v>
      </c>
      <c r="I100">
        <v>0.99990648031234697</v>
      </c>
      <c r="J100">
        <v>-19.997056961059499</v>
      </c>
      <c r="K100">
        <v>2.39949263632297E-2</v>
      </c>
      <c r="L100">
        <v>0.117568634450435</v>
      </c>
      <c r="M100">
        <v>0.119992293417453</v>
      </c>
      <c r="N100">
        <v>120.233</v>
      </c>
      <c r="O100">
        <v>0.99</v>
      </c>
      <c r="P100">
        <v>2.3941E-2</v>
      </c>
      <c r="Q100">
        <v>0.22949</v>
      </c>
      <c r="R100">
        <v>-9.9059999999999999E-3</v>
      </c>
      <c r="S100" s="1">
        <v>-5.3999999999999998E-5</v>
      </c>
      <c r="T100">
        <v>0.19120000000000001</v>
      </c>
      <c r="U100">
        <v>-0.99070000000000003</v>
      </c>
      <c r="V100">
        <v>-0.22470000000000001</v>
      </c>
      <c r="Y100">
        <f t="shared" si="42"/>
        <v>0</v>
      </c>
      <c r="Z100">
        <f t="shared" si="43"/>
        <v>0</v>
      </c>
      <c r="AA100">
        <f t="shared" si="44"/>
        <v>0</v>
      </c>
      <c r="AB100">
        <f t="shared" si="45"/>
        <v>0</v>
      </c>
      <c r="AC100">
        <f t="shared" si="46"/>
        <v>0</v>
      </c>
      <c r="AD100">
        <f t="shared" si="47"/>
        <v>0</v>
      </c>
      <c r="AE100">
        <f t="shared" si="48"/>
        <v>0</v>
      </c>
      <c r="AF100">
        <f t="shared" si="49"/>
        <v>0</v>
      </c>
      <c r="AG100">
        <f t="shared" si="50"/>
        <v>0</v>
      </c>
      <c r="AH100">
        <f t="shared" si="51"/>
        <v>0</v>
      </c>
      <c r="AI100">
        <f t="shared" si="52"/>
        <v>0</v>
      </c>
      <c r="AJ100">
        <f t="shared" si="53"/>
        <v>0</v>
      </c>
      <c r="AK100">
        <f t="shared" si="54"/>
        <v>0</v>
      </c>
      <c r="AL100">
        <f t="shared" si="55"/>
        <v>0</v>
      </c>
      <c r="AM100">
        <f t="shared" si="56"/>
        <v>0</v>
      </c>
      <c r="AN100">
        <f t="shared" si="57"/>
        <v>0</v>
      </c>
      <c r="AO100">
        <f t="shared" si="58"/>
        <v>0</v>
      </c>
      <c r="AP100">
        <f t="shared" si="59"/>
        <v>0</v>
      </c>
      <c r="AQ100">
        <f t="shared" si="60"/>
        <v>0</v>
      </c>
      <c r="AR100">
        <f t="shared" si="61"/>
        <v>0</v>
      </c>
      <c r="AS100">
        <f t="shared" si="62"/>
        <v>0</v>
      </c>
      <c r="AT100">
        <f t="shared" si="63"/>
        <v>0</v>
      </c>
    </row>
    <row r="101" spans="1:46" x14ac:dyDescent="0.3">
      <c r="A101" t="s">
        <v>16</v>
      </c>
      <c r="B101">
        <v>10</v>
      </c>
      <c r="C101">
        <v>1</v>
      </c>
      <c r="D101">
        <v>120</v>
      </c>
      <c r="E101">
        <v>1</v>
      </c>
      <c r="F101">
        <v>-0.1</v>
      </c>
      <c r="G101">
        <v>60</v>
      </c>
      <c r="H101">
        <v>120.00310516357401</v>
      </c>
      <c r="I101">
        <v>0.999941647052764</v>
      </c>
      <c r="J101">
        <v>-10.000593185424799</v>
      </c>
      <c r="K101">
        <v>1.20003223419189E-2</v>
      </c>
      <c r="L101">
        <v>0.119394473731517</v>
      </c>
      <c r="M101">
        <v>0.119996108114719</v>
      </c>
      <c r="N101">
        <v>120.238</v>
      </c>
      <c r="O101">
        <v>0.98899999999999999</v>
      </c>
      <c r="P101">
        <v>1.1528999999999999E-2</v>
      </c>
      <c r="Q101">
        <v>0.23489499999999999</v>
      </c>
      <c r="R101">
        <v>-1.0942E-2</v>
      </c>
      <c r="S101">
        <v>-4.7100000000000001E-4</v>
      </c>
      <c r="T101">
        <v>0.19570000000000001</v>
      </c>
      <c r="U101">
        <v>-1.0942000000000001</v>
      </c>
      <c r="V101">
        <v>-3.9276</v>
      </c>
      <c r="Y101" t="str">
        <f t="shared" si="42"/>
        <v>pf_sweep</v>
      </c>
      <c r="Z101">
        <f t="shared" si="43"/>
        <v>9</v>
      </c>
      <c r="AA101">
        <f t="shared" si="44"/>
        <v>1</v>
      </c>
      <c r="AB101">
        <f t="shared" si="45"/>
        <v>120</v>
      </c>
      <c r="AC101">
        <f t="shared" si="46"/>
        <v>1</v>
      </c>
      <c r="AD101">
        <f t="shared" si="47"/>
        <v>-0.20000000000000004</v>
      </c>
      <c r="AE101">
        <f t="shared" si="48"/>
        <v>60</v>
      </c>
      <c r="AF101">
        <f t="shared" si="49"/>
        <v>120.00385538736934</v>
      </c>
      <c r="AG101">
        <f t="shared" si="50"/>
        <v>0.99991279840469327</v>
      </c>
      <c r="AH101">
        <f t="shared" si="51"/>
        <v>-19.998586018880165</v>
      </c>
      <c r="AI101">
        <f t="shared" si="52"/>
        <v>2.3996981481711002E-2</v>
      </c>
      <c r="AJ101">
        <f t="shared" si="53"/>
        <v>0.117569339772065</v>
      </c>
      <c r="AK101">
        <f t="shared" si="54"/>
        <v>0.11999339361985467</v>
      </c>
      <c r="AL101">
        <f t="shared" si="55"/>
        <v>120.23200000000001</v>
      </c>
      <c r="AM101">
        <f t="shared" si="56"/>
        <v>0.99266666666666659</v>
      </c>
      <c r="AN101">
        <f t="shared" si="57"/>
        <v>2.3945666666666632E-2</v>
      </c>
      <c r="AO101">
        <f t="shared" si="58"/>
        <v>0.22814466666666666</v>
      </c>
      <c r="AP101">
        <f t="shared" si="59"/>
        <v>-7.2459999999999998E-3</v>
      </c>
      <c r="AQ101">
        <f t="shared" si="60"/>
        <v>-5.1333333333333332E-5</v>
      </c>
      <c r="AR101">
        <f t="shared" si="61"/>
        <v>0.19010000000000002</v>
      </c>
      <c r="AS101">
        <f t="shared" si="62"/>
        <v>-0.72466666666666668</v>
      </c>
      <c r="AT101">
        <f t="shared" si="63"/>
        <v>-0.21370000000000003</v>
      </c>
    </row>
    <row r="102" spans="1:46" x14ac:dyDescent="0.3">
      <c r="A102" t="s">
        <v>16</v>
      </c>
      <c r="B102">
        <v>10</v>
      </c>
      <c r="C102">
        <v>2</v>
      </c>
      <c r="D102">
        <v>120</v>
      </c>
      <c r="E102">
        <v>1</v>
      </c>
      <c r="F102">
        <v>-0.1</v>
      </c>
      <c r="G102">
        <v>60</v>
      </c>
      <c r="H102">
        <v>120.00411987304599</v>
      </c>
      <c r="I102">
        <v>0.999902963638305</v>
      </c>
      <c r="J102">
        <v>-9.9939899444580007</v>
      </c>
      <c r="K102">
        <v>1.1992035433649999E-2</v>
      </c>
      <c r="L102">
        <v>0.119391754269599</v>
      </c>
      <c r="M102">
        <v>0.11999247223138799</v>
      </c>
      <c r="N102">
        <v>120.233</v>
      </c>
      <c r="O102">
        <v>0.99099999999999999</v>
      </c>
      <c r="P102">
        <v>1.21929999999999E-2</v>
      </c>
      <c r="Q102">
        <v>0.22888</v>
      </c>
      <c r="R102">
        <v>-8.9029999999999995E-3</v>
      </c>
      <c r="S102">
        <v>2.0100000000000001E-4</v>
      </c>
      <c r="T102">
        <v>0.19070000000000001</v>
      </c>
      <c r="U102">
        <v>-0.89039999999999997</v>
      </c>
      <c r="V102">
        <v>1.6758</v>
      </c>
      <c r="Y102">
        <f t="shared" si="42"/>
        <v>0</v>
      </c>
      <c r="Z102">
        <f t="shared" si="43"/>
        <v>0</v>
      </c>
      <c r="AA102">
        <f t="shared" si="44"/>
        <v>0</v>
      </c>
      <c r="AB102">
        <f t="shared" si="45"/>
        <v>0</v>
      </c>
      <c r="AC102">
        <f t="shared" si="46"/>
        <v>0</v>
      </c>
      <c r="AD102">
        <f t="shared" si="47"/>
        <v>0</v>
      </c>
      <c r="AE102">
        <f t="shared" si="48"/>
        <v>0</v>
      </c>
      <c r="AF102">
        <f t="shared" si="49"/>
        <v>0</v>
      </c>
      <c r="AG102">
        <f t="shared" si="50"/>
        <v>0</v>
      </c>
      <c r="AH102">
        <f t="shared" si="51"/>
        <v>0</v>
      </c>
      <c r="AI102">
        <f t="shared" si="52"/>
        <v>0</v>
      </c>
      <c r="AJ102">
        <f t="shared" si="53"/>
        <v>0</v>
      </c>
      <c r="AK102">
        <f t="shared" si="54"/>
        <v>0</v>
      </c>
      <c r="AL102">
        <f t="shared" si="55"/>
        <v>0</v>
      </c>
      <c r="AM102">
        <f t="shared" si="56"/>
        <v>0</v>
      </c>
      <c r="AN102">
        <f t="shared" si="57"/>
        <v>0</v>
      </c>
      <c r="AO102">
        <f t="shared" si="58"/>
        <v>0</v>
      </c>
      <c r="AP102">
        <f t="shared" si="59"/>
        <v>0</v>
      </c>
      <c r="AQ102">
        <f t="shared" si="60"/>
        <v>0</v>
      </c>
      <c r="AR102">
        <f t="shared" si="61"/>
        <v>0</v>
      </c>
      <c r="AS102">
        <f t="shared" si="62"/>
        <v>0</v>
      </c>
      <c r="AT102">
        <f t="shared" si="63"/>
        <v>0</v>
      </c>
    </row>
    <row r="103" spans="1:46" x14ac:dyDescent="0.3">
      <c r="A103" t="s">
        <v>16</v>
      </c>
      <c r="B103">
        <v>10</v>
      </c>
      <c r="C103">
        <v>3</v>
      </c>
      <c r="D103">
        <v>120</v>
      </c>
      <c r="E103">
        <v>1</v>
      </c>
      <c r="F103">
        <v>-0.1</v>
      </c>
      <c r="G103">
        <v>60</v>
      </c>
      <c r="H103">
        <v>120.00228118896401</v>
      </c>
      <c r="I103">
        <v>0.99989861249923695</v>
      </c>
      <c r="J103">
        <v>-9.9968185424804599</v>
      </c>
      <c r="K103">
        <v>1.19951944798231E-2</v>
      </c>
      <c r="L103">
        <v>0.11938901990652</v>
      </c>
      <c r="M103">
        <v>0.11999011784791901</v>
      </c>
      <c r="N103">
        <v>120.236</v>
      </c>
      <c r="O103">
        <v>0.98799999999999999</v>
      </c>
      <c r="P103">
        <v>1.2089000000000001E-2</v>
      </c>
      <c r="Q103">
        <v>0.23371900000000001</v>
      </c>
      <c r="R103">
        <v>-1.1899E-2</v>
      </c>
      <c r="S103" s="1">
        <v>9.3999999999999994E-5</v>
      </c>
      <c r="T103">
        <v>0.1948</v>
      </c>
      <c r="U103">
        <v>-1.19</v>
      </c>
      <c r="V103">
        <v>0.78200000000000003</v>
      </c>
      <c r="Y103">
        <f t="shared" si="42"/>
        <v>0</v>
      </c>
      <c r="Z103">
        <f t="shared" si="43"/>
        <v>0</v>
      </c>
      <c r="AA103">
        <f t="shared" si="44"/>
        <v>0</v>
      </c>
      <c r="AB103">
        <f t="shared" si="45"/>
        <v>0</v>
      </c>
      <c r="AC103">
        <f t="shared" si="46"/>
        <v>0</v>
      </c>
      <c r="AD103">
        <f t="shared" si="47"/>
        <v>0</v>
      </c>
      <c r="AE103">
        <f t="shared" si="48"/>
        <v>0</v>
      </c>
      <c r="AF103">
        <f t="shared" si="49"/>
        <v>0</v>
      </c>
      <c r="AG103">
        <f t="shared" si="50"/>
        <v>0</v>
      </c>
      <c r="AH103">
        <f t="shared" si="51"/>
        <v>0</v>
      </c>
      <c r="AI103">
        <f t="shared" si="52"/>
        <v>0</v>
      </c>
      <c r="AJ103">
        <f t="shared" si="53"/>
        <v>0</v>
      </c>
      <c r="AK103">
        <f t="shared" si="54"/>
        <v>0</v>
      </c>
      <c r="AL103">
        <f t="shared" si="55"/>
        <v>0</v>
      </c>
      <c r="AM103">
        <f t="shared" si="56"/>
        <v>0</v>
      </c>
      <c r="AN103">
        <f t="shared" si="57"/>
        <v>0</v>
      </c>
      <c r="AO103">
        <f t="shared" si="58"/>
        <v>0</v>
      </c>
      <c r="AP103">
        <f t="shared" si="59"/>
        <v>0</v>
      </c>
      <c r="AQ103">
        <f t="shared" si="60"/>
        <v>0</v>
      </c>
      <c r="AR103">
        <f t="shared" si="61"/>
        <v>0</v>
      </c>
      <c r="AS103">
        <f t="shared" si="62"/>
        <v>0</v>
      </c>
      <c r="AT103">
        <f t="shared" si="63"/>
        <v>0</v>
      </c>
    </row>
    <row r="104" spans="1:46" x14ac:dyDescent="0.3">
      <c r="A104" t="s">
        <v>16</v>
      </c>
      <c r="B104">
        <v>11</v>
      </c>
      <c r="C104">
        <v>1</v>
      </c>
      <c r="D104">
        <v>120</v>
      </c>
      <c r="E104">
        <v>1</v>
      </c>
      <c r="F104">
        <v>0.1</v>
      </c>
      <c r="G104">
        <v>60</v>
      </c>
      <c r="H104">
        <v>120.00253295898401</v>
      </c>
      <c r="I104">
        <v>0.99988508224487305</v>
      </c>
      <c r="J104">
        <v>10.002336502075099</v>
      </c>
      <c r="K104">
        <v>1.2001677416265E-2</v>
      </c>
      <c r="L104">
        <v>-0.11938700824975899</v>
      </c>
      <c r="M104">
        <v>0.11998874694108901</v>
      </c>
      <c r="N104">
        <v>120.238</v>
      </c>
      <c r="O104">
        <v>0.99099999999999999</v>
      </c>
      <c r="P104">
        <v>1.2108000000000001E-2</v>
      </c>
      <c r="Q104">
        <v>0.23546700000000001</v>
      </c>
      <c r="R104">
        <v>-8.8850000000000005E-3</v>
      </c>
      <c r="S104">
        <v>1.06E-4</v>
      </c>
      <c r="T104">
        <v>0.19620000000000001</v>
      </c>
      <c r="U104">
        <v>-0.88859999999999995</v>
      </c>
      <c r="V104">
        <v>0.88590000000000002</v>
      </c>
      <c r="Y104" t="str">
        <f t="shared" si="42"/>
        <v>pf_sweep</v>
      </c>
      <c r="Z104">
        <f t="shared" si="43"/>
        <v>10</v>
      </c>
      <c r="AA104">
        <f t="shared" si="44"/>
        <v>1</v>
      </c>
      <c r="AB104">
        <f t="shared" si="45"/>
        <v>120</v>
      </c>
      <c r="AC104">
        <f t="shared" si="46"/>
        <v>1</v>
      </c>
      <c r="AD104">
        <f t="shared" si="47"/>
        <v>-0.10000000000000002</v>
      </c>
      <c r="AE104">
        <f t="shared" si="48"/>
        <v>60</v>
      </c>
      <c r="AF104">
        <f t="shared" si="49"/>
        <v>120.00316874186133</v>
      </c>
      <c r="AG104">
        <f t="shared" si="50"/>
        <v>0.99991440773010198</v>
      </c>
      <c r="AH104">
        <f t="shared" si="51"/>
        <v>-9.9971338907877527</v>
      </c>
      <c r="AI104">
        <f t="shared" si="52"/>
        <v>1.1995850751797333E-2</v>
      </c>
      <c r="AJ104">
        <f t="shared" si="53"/>
        <v>0.11939174930254533</v>
      </c>
      <c r="AK104">
        <f t="shared" si="54"/>
        <v>0.11999289939800867</v>
      </c>
      <c r="AL104">
        <f t="shared" si="55"/>
        <v>120.23566666666666</v>
      </c>
      <c r="AM104">
        <f t="shared" si="56"/>
        <v>0.98933333333333329</v>
      </c>
      <c r="AN104">
        <f t="shared" si="57"/>
        <v>1.1936999999999967E-2</v>
      </c>
      <c r="AO104">
        <f t="shared" si="58"/>
        <v>0.23249800000000001</v>
      </c>
      <c r="AP104">
        <f t="shared" si="59"/>
        <v>-1.0581333333333333E-2</v>
      </c>
      <c r="AQ104">
        <f t="shared" si="60"/>
        <v>-5.8666666666666665E-5</v>
      </c>
      <c r="AR104">
        <f t="shared" si="61"/>
        <v>0.19373333333333334</v>
      </c>
      <c r="AS104">
        <f t="shared" si="62"/>
        <v>-1.0582</v>
      </c>
      <c r="AT104">
        <f t="shared" si="63"/>
        <v>-0.48993333333333339</v>
      </c>
    </row>
    <row r="105" spans="1:46" x14ac:dyDescent="0.3">
      <c r="A105" t="s">
        <v>16</v>
      </c>
      <c r="B105">
        <v>11</v>
      </c>
      <c r="C105">
        <v>2</v>
      </c>
      <c r="D105">
        <v>120</v>
      </c>
      <c r="E105">
        <v>1</v>
      </c>
      <c r="F105">
        <v>0.1</v>
      </c>
      <c r="G105">
        <v>60</v>
      </c>
      <c r="H105">
        <v>120.00250244140599</v>
      </c>
      <c r="I105">
        <v>0.99990987777709905</v>
      </c>
      <c r="J105">
        <v>10.0051736831665</v>
      </c>
      <c r="K105">
        <v>1.2005377560853899E-2</v>
      </c>
      <c r="L105">
        <v>-0.119389608502388</v>
      </c>
      <c r="M105">
        <v>0.119991689920425</v>
      </c>
      <c r="N105">
        <v>120.23</v>
      </c>
      <c r="O105">
        <v>0.99299999999999999</v>
      </c>
      <c r="P105">
        <v>1.1793E-2</v>
      </c>
      <c r="Q105">
        <v>0.22749800000000001</v>
      </c>
      <c r="R105">
        <v>-6.9100000000000003E-3</v>
      </c>
      <c r="S105">
        <v>-2.12E-4</v>
      </c>
      <c r="T105">
        <v>0.18959999999999999</v>
      </c>
      <c r="U105">
        <v>-0.69110000000000005</v>
      </c>
      <c r="V105">
        <v>-1.7689999999999999</v>
      </c>
      <c r="Y105">
        <f t="shared" si="42"/>
        <v>0</v>
      </c>
      <c r="Z105">
        <f t="shared" si="43"/>
        <v>0</v>
      </c>
      <c r="AA105">
        <f t="shared" si="44"/>
        <v>0</v>
      </c>
      <c r="AB105">
        <f t="shared" si="45"/>
        <v>0</v>
      </c>
      <c r="AC105">
        <f t="shared" si="46"/>
        <v>0</v>
      </c>
      <c r="AD105">
        <f t="shared" si="47"/>
        <v>0</v>
      </c>
      <c r="AE105">
        <f t="shared" si="48"/>
        <v>0</v>
      </c>
      <c r="AF105">
        <f t="shared" si="49"/>
        <v>0</v>
      </c>
      <c r="AG105">
        <f t="shared" si="50"/>
        <v>0</v>
      </c>
      <c r="AH105">
        <f t="shared" si="51"/>
        <v>0</v>
      </c>
      <c r="AI105">
        <f t="shared" si="52"/>
        <v>0</v>
      </c>
      <c r="AJ105">
        <f t="shared" si="53"/>
        <v>0</v>
      </c>
      <c r="AK105">
        <f t="shared" si="54"/>
        <v>0</v>
      </c>
      <c r="AL105">
        <f t="shared" si="55"/>
        <v>0</v>
      </c>
      <c r="AM105">
        <f t="shared" si="56"/>
        <v>0</v>
      </c>
      <c r="AN105">
        <f t="shared" si="57"/>
        <v>0</v>
      </c>
      <c r="AO105">
        <f t="shared" si="58"/>
        <v>0</v>
      </c>
      <c r="AP105">
        <f t="shared" si="59"/>
        <v>0</v>
      </c>
      <c r="AQ105">
        <f t="shared" si="60"/>
        <v>0</v>
      </c>
      <c r="AR105">
        <f t="shared" si="61"/>
        <v>0</v>
      </c>
      <c r="AS105">
        <f t="shared" si="62"/>
        <v>0</v>
      </c>
      <c r="AT105">
        <f t="shared" si="63"/>
        <v>0</v>
      </c>
    </row>
    <row r="106" spans="1:46" x14ac:dyDescent="0.3">
      <c r="A106" t="s">
        <v>16</v>
      </c>
      <c r="B106">
        <v>11</v>
      </c>
      <c r="C106">
        <v>3</v>
      </c>
      <c r="D106">
        <v>120</v>
      </c>
      <c r="E106">
        <v>1</v>
      </c>
      <c r="F106">
        <v>0.1</v>
      </c>
      <c r="G106">
        <v>60</v>
      </c>
      <c r="H106">
        <v>120.00411987304599</v>
      </c>
      <c r="I106">
        <v>0.99990439414978005</v>
      </c>
      <c r="J106">
        <v>10.0035905838012</v>
      </c>
      <c r="K106">
        <v>1.20035735890269E-2</v>
      </c>
      <c r="L106">
        <v>-0.119390696287155</v>
      </c>
      <c r="M106">
        <v>0.119992643594741</v>
      </c>
      <c r="N106">
        <v>120.23399999999999</v>
      </c>
      <c r="O106">
        <v>0.99</v>
      </c>
      <c r="P106">
        <v>1.1731E-2</v>
      </c>
      <c r="Q106">
        <v>0.22988</v>
      </c>
      <c r="R106">
        <v>-9.9039999999999996E-3</v>
      </c>
      <c r="S106">
        <v>-2.7300000000000002E-4</v>
      </c>
      <c r="T106">
        <v>0.19159999999999999</v>
      </c>
      <c r="U106">
        <v>-0.99050000000000005</v>
      </c>
      <c r="V106">
        <v>-2.2707999999999999</v>
      </c>
      <c r="Y106">
        <f t="shared" si="42"/>
        <v>0</v>
      </c>
      <c r="Z106">
        <f t="shared" si="43"/>
        <v>0</v>
      </c>
      <c r="AA106">
        <f t="shared" si="44"/>
        <v>0</v>
      </c>
      <c r="AB106">
        <f t="shared" si="45"/>
        <v>0</v>
      </c>
      <c r="AC106">
        <f t="shared" si="46"/>
        <v>0</v>
      </c>
      <c r="AD106">
        <f t="shared" si="47"/>
        <v>0</v>
      </c>
      <c r="AE106">
        <f t="shared" si="48"/>
        <v>0</v>
      </c>
      <c r="AF106">
        <f t="shared" si="49"/>
        <v>0</v>
      </c>
      <c r="AG106">
        <f t="shared" si="50"/>
        <v>0</v>
      </c>
      <c r="AH106">
        <f t="shared" si="51"/>
        <v>0</v>
      </c>
      <c r="AI106">
        <f t="shared" si="52"/>
        <v>0</v>
      </c>
      <c r="AJ106">
        <f t="shared" si="53"/>
        <v>0</v>
      </c>
      <c r="AK106">
        <f t="shared" si="54"/>
        <v>0</v>
      </c>
      <c r="AL106">
        <f t="shared" si="55"/>
        <v>0</v>
      </c>
      <c r="AM106">
        <f t="shared" si="56"/>
        <v>0</v>
      </c>
      <c r="AN106">
        <f t="shared" si="57"/>
        <v>0</v>
      </c>
      <c r="AO106">
        <f t="shared" si="58"/>
        <v>0</v>
      </c>
      <c r="AP106">
        <f t="shared" si="59"/>
        <v>0</v>
      </c>
      <c r="AQ106">
        <f t="shared" si="60"/>
        <v>0</v>
      </c>
      <c r="AR106">
        <f t="shared" si="61"/>
        <v>0</v>
      </c>
      <c r="AS106">
        <f t="shared" si="62"/>
        <v>0</v>
      </c>
      <c r="AT106">
        <f t="shared" si="63"/>
        <v>0</v>
      </c>
    </row>
    <row r="107" spans="1:46" x14ac:dyDescent="0.3">
      <c r="A107" t="s">
        <v>16</v>
      </c>
      <c r="B107">
        <v>12</v>
      </c>
      <c r="C107">
        <v>1</v>
      </c>
      <c r="D107">
        <v>120</v>
      </c>
      <c r="E107">
        <v>1</v>
      </c>
      <c r="F107">
        <v>0.2</v>
      </c>
      <c r="G107">
        <v>60</v>
      </c>
      <c r="H107">
        <v>120.00480651855401</v>
      </c>
      <c r="I107">
        <v>0.99988639354705799</v>
      </c>
      <c r="J107">
        <v>20.0091037750244</v>
      </c>
      <c r="K107">
        <v>2.4009158834815001E-2</v>
      </c>
      <c r="L107">
        <v>-0.11756462603807399</v>
      </c>
      <c r="M107">
        <v>0.11999116837978301</v>
      </c>
      <c r="N107">
        <v>120.236</v>
      </c>
      <c r="O107">
        <v>0.99299999999999999</v>
      </c>
      <c r="P107">
        <v>2.40279999999999E-2</v>
      </c>
      <c r="Q107">
        <v>0.23119300000000001</v>
      </c>
      <c r="R107">
        <v>-6.8859999999999998E-3</v>
      </c>
      <c r="S107" s="1">
        <v>1.9000000000000001E-5</v>
      </c>
      <c r="T107">
        <v>0.19270000000000001</v>
      </c>
      <c r="U107">
        <v>-0.68869999999999998</v>
      </c>
      <c r="V107">
        <v>7.85E-2</v>
      </c>
      <c r="Y107" t="str">
        <f t="shared" si="42"/>
        <v>pf_sweep</v>
      </c>
      <c r="Z107">
        <f t="shared" si="43"/>
        <v>11</v>
      </c>
      <c r="AA107">
        <f t="shared" si="44"/>
        <v>1</v>
      </c>
      <c r="AB107">
        <f t="shared" si="45"/>
        <v>120</v>
      </c>
      <c r="AC107">
        <f t="shared" si="46"/>
        <v>1</v>
      </c>
      <c r="AD107">
        <f t="shared" si="47"/>
        <v>0.10000000000000002</v>
      </c>
      <c r="AE107">
        <f t="shared" si="48"/>
        <v>60</v>
      </c>
      <c r="AF107">
        <f t="shared" si="49"/>
        <v>120.003051757812</v>
      </c>
      <c r="AG107">
        <f t="shared" si="50"/>
        <v>0.99989978472391738</v>
      </c>
      <c r="AH107">
        <f t="shared" si="51"/>
        <v>10.003700256347599</v>
      </c>
      <c r="AI107">
        <f t="shared" si="52"/>
        <v>1.2003542855381933E-2</v>
      </c>
      <c r="AJ107">
        <f t="shared" si="53"/>
        <v>-0.119389104346434</v>
      </c>
      <c r="AK107">
        <f t="shared" si="54"/>
        <v>0.11999102681875166</v>
      </c>
      <c r="AL107">
        <f t="shared" si="55"/>
        <v>120.23399999999999</v>
      </c>
      <c r="AM107">
        <f t="shared" si="56"/>
        <v>0.9913333333333334</v>
      </c>
      <c r="AN107">
        <f t="shared" si="57"/>
        <v>1.1877333333333332E-2</v>
      </c>
      <c r="AO107">
        <f t="shared" si="58"/>
        <v>0.23094833333333334</v>
      </c>
      <c r="AP107">
        <f t="shared" si="59"/>
        <v>-8.5663333333333338E-3</v>
      </c>
      <c r="AQ107">
        <f t="shared" si="60"/>
        <v>-1.2633333333333333E-4</v>
      </c>
      <c r="AR107">
        <f t="shared" si="61"/>
        <v>0.19246666666666667</v>
      </c>
      <c r="AS107">
        <f t="shared" si="62"/>
        <v>-0.85673333333333324</v>
      </c>
      <c r="AT107">
        <f t="shared" si="63"/>
        <v>-1.0512999999999999</v>
      </c>
    </row>
    <row r="108" spans="1:46" x14ac:dyDescent="0.3">
      <c r="A108" t="s">
        <v>16</v>
      </c>
      <c r="B108">
        <v>12</v>
      </c>
      <c r="C108">
        <v>2</v>
      </c>
      <c r="D108">
        <v>120</v>
      </c>
      <c r="E108">
        <v>1</v>
      </c>
      <c r="F108">
        <v>0.2</v>
      </c>
      <c r="G108">
        <v>60</v>
      </c>
      <c r="H108">
        <v>120.004005432128</v>
      </c>
      <c r="I108">
        <v>0.99994707107543901</v>
      </c>
      <c r="J108">
        <v>20.004308700561499</v>
      </c>
      <c r="K108">
        <v>2.40046996623277E-2</v>
      </c>
      <c r="L108">
        <v>-0.117572113871574</v>
      </c>
      <c r="M108">
        <v>0.119997650384902</v>
      </c>
      <c r="N108">
        <v>120.23399999999999</v>
      </c>
      <c r="O108">
        <v>0.99199999999999999</v>
      </c>
      <c r="P108">
        <v>2.3675999999999999E-2</v>
      </c>
      <c r="Q108">
        <v>0.229995</v>
      </c>
      <c r="R108">
        <v>-7.9469999999999992E-3</v>
      </c>
      <c r="S108">
        <v>-3.2899999999999997E-4</v>
      </c>
      <c r="T108">
        <v>0.19170000000000001</v>
      </c>
      <c r="U108">
        <v>-0.79469999999999996</v>
      </c>
      <c r="V108">
        <v>-1.3693</v>
      </c>
      <c r="Y108">
        <f t="shared" si="42"/>
        <v>0</v>
      </c>
      <c r="Z108">
        <f t="shared" si="43"/>
        <v>0</v>
      </c>
      <c r="AA108">
        <f t="shared" si="44"/>
        <v>0</v>
      </c>
      <c r="AB108">
        <f t="shared" si="45"/>
        <v>0</v>
      </c>
      <c r="AC108">
        <f t="shared" si="46"/>
        <v>0</v>
      </c>
      <c r="AD108">
        <f t="shared" si="47"/>
        <v>0</v>
      </c>
      <c r="AE108">
        <f t="shared" si="48"/>
        <v>0</v>
      </c>
      <c r="AF108">
        <f t="shared" si="49"/>
        <v>0</v>
      </c>
      <c r="AG108">
        <f t="shared" si="50"/>
        <v>0</v>
      </c>
      <c r="AH108">
        <f t="shared" si="51"/>
        <v>0</v>
      </c>
      <c r="AI108">
        <f t="shared" si="52"/>
        <v>0</v>
      </c>
      <c r="AJ108">
        <f t="shared" si="53"/>
        <v>0</v>
      </c>
      <c r="AK108">
        <f t="shared" si="54"/>
        <v>0</v>
      </c>
      <c r="AL108">
        <f t="shared" si="55"/>
        <v>0</v>
      </c>
      <c r="AM108">
        <f t="shared" si="56"/>
        <v>0</v>
      </c>
      <c r="AN108">
        <f t="shared" si="57"/>
        <v>0</v>
      </c>
      <c r="AO108">
        <f t="shared" si="58"/>
        <v>0</v>
      </c>
      <c r="AP108">
        <f t="shared" si="59"/>
        <v>0</v>
      </c>
      <c r="AQ108">
        <f t="shared" si="60"/>
        <v>0</v>
      </c>
      <c r="AR108">
        <f t="shared" si="61"/>
        <v>0</v>
      </c>
      <c r="AS108">
        <f t="shared" si="62"/>
        <v>0</v>
      </c>
      <c r="AT108">
        <f t="shared" si="63"/>
        <v>0</v>
      </c>
    </row>
    <row r="109" spans="1:46" x14ac:dyDescent="0.3">
      <c r="A109" t="s">
        <v>16</v>
      </c>
      <c r="B109">
        <v>12</v>
      </c>
      <c r="C109">
        <v>3</v>
      </c>
      <c r="D109">
        <v>120</v>
      </c>
      <c r="E109">
        <v>1</v>
      </c>
      <c r="F109">
        <v>0.2</v>
      </c>
      <c r="G109">
        <v>60</v>
      </c>
      <c r="H109">
        <v>120.00342559814401</v>
      </c>
      <c r="I109">
        <v>0.99989485740661599</v>
      </c>
      <c r="J109">
        <v>20.004316329956001</v>
      </c>
      <c r="K109">
        <v>2.40033399313688E-2</v>
      </c>
      <c r="L109">
        <v>-0.11756537854671401</v>
      </c>
      <c r="M109">
        <v>0.11999081075191401</v>
      </c>
      <c r="N109">
        <v>120.232</v>
      </c>
      <c r="O109">
        <v>0.99199999999999999</v>
      </c>
      <c r="P109">
        <v>2.41909999999999E-2</v>
      </c>
      <c r="Q109">
        <v>0.228574</v>
      </c>
      <c r="R109">
        <v>-7.8949999999999992E-3</v>
      </c>
      <c r="S109">
        <v>1.8799999999999999E-4</v>
      </c>
      <c r="T109">
        <v>0.1905</v>
      </c>
      <c r="U109">
        <v>-0.78959999999999997</v>
      </c>
      <c r="V109">
        <v>0.78180000000000005</v>
      </c>
      <c r="Y109">
        <f t="shared" si="42"/>
        <v>0</v>
      </c>
      <c r="Z109">
        <f t="shared" si="43"/>
        <v>0</v>
      </c>
      <c r="AA109">
        <f t="shared" si="44"/>
        <v>0</v>
      </c>
      <c r="AB109">
        <f t="shared" si="45"/>
        <v>0</v>
      </c>
      <c r="AC109">
        <f t="shared" si="46"/>
        <v>0</v>
      </c>
      <c r="AD109">
        <f t="shared" si="47"/>
        <v>0</v>
      </c>
      <c r="AE109">
        <f t="shared" si="48"/>
        <v>0</v>
      </c>
      <c r="AF109">
        <f t="shared" si="49"/>
        <v>0</v>
      </c>
      <c r="AG109">
        <f t="shared" si="50"/>
        <v>0</v>
      </c>
      <c r="AH109">
        <f t="shared" si="51"/>
        <v>0</v>
      </c>
      <c r="AI109">
        <f t="shared" si="52"/>
        <v>0</v>
      </c>
      <c r="AJ109">
        <f t="shared" si="53"/>
        <v>0</v>
      </c>
      <c r="AK109">
        <f t="shared" si="54"/>
        <v>0</v>
      </c>
      <c r="AL109">
        <f t="shared" si="55"/>
        <v>0</v>
      </c>
      <c r="AM109">
        <f t="shared" si="56"/>
        <v>0</v>
      </c>
      <c r="AN109">
        <f t="shared" si="57"/>
        <v>0</v>
      </c>
      <c r="AO109">
        <f t="shared" si="58"/>
        <v>0</v>
      </c>
      <c r="AP109">
        <f t="shared" si="59"/>
        <v>0</v>
      </c>
      <c r="AQ109">
        <f t="shared" si="60"/>
        <v>0</v>
      </c>
      <c r="AR109">
        <f t="shared" si="61"/>
        <v>0</v>
      </c>
      <c r="AS109">
        <f t="shared" si="62"/>
        <v>0</v>
      </c>
      <c r="AT109">
        <f t="shared" si="63"/>
        <v>0</v>
      </c>
    </row>
    <row r="110" spans="1:46" x14ac:dyDescent="0.3">
      <c r="A110" t="s">
        <v>16</v>
      </c>
      <c r="B110">
        <v>13</v>
      </c>
      <c r="C110">
        <v>1</v>
      </c>
      <c r="D110">
        <v>120</v>
      </c>
      <c r="E110">
        <v>1</v>
      </c>
      <c r="F110">
        <v>0.3</v>
      </c>
      <c r="G110">
        <v>60</v>
      </c>
      <c r="H110">
        <v>120.006340026855</v>
      </c>
      <c r="I110">
        <v>0.99989473819732599</v>
      </c>
      <c r="J110">
        <v>30.005050659179599</v>
      </c>
      <c r="K110">
        <v>3.6004174500703798E-2</v>
      </c>
      <c r="L110">
        <v>-0.114464789628982</v>
      </c>
      <c r="M110">
        <v>0.119993709027767</v>
      </c>
      <c r="N110">
        <v>120.23399999999999</v>
      </c>
      <c r="O110">
        <v>0.98799999999999999</v>
      </c>
      <c r="P110">
        <v>3.6170000000000001E-2</v>
      </c>
      <c r="Q110">
        <v>0.22766</v>
      </c>
      <c r="R110">
        <v>-1.1894999999999999E-2</v>
      </c>
      <c r="S110">
        <v>1.66E-4</v>
      </c>
      <c r="T110">
        <v>0.18970000000000001</v>
      </c>
      <c r="U110">
        <v>-1.1896</v>
      </c>
      <c r="V110">
        <v>0.46060000000000001</v>
      </c>
      <c r="Y110" t="str">
        <f t="shared" si="42"/>
        <v>pf_sweep</v>
      </c>
      <c r="Z110">
        <f t="shared" si="43"/>
        <v>12</v>
      </c>
      <c r="AA110">
        <f t="shared" si="44"/>
        <v>1</v>
      </c>
      <c r="AB110">
        <f t="shared" si="45"/>
        <v>120</v>
      </c>
      <c r="AC110">
        <f t="shared" si="46"/>
        <v>1</v>
      </c>
      <c r="AD110">
        <f t="shared" si="47"/>
        <v>0.20000000000000004</v>
      </c>
      <c r="AE110">
        <f t="shared" si="48"/>
        <v>60</v>
      </c>
      <c r="AF110">
        <f t="shared" si="49"/>
        <v>120.00407918294201</v>
      </c>
      <c r="AG110">
        <f t="shared" si="50"/>
        <v>0.999909440676371</v>
      </c>
      <c r="AH110">
        <f t="shared" si="51"/>
        <v>20.005909601847296</v>
      </c>
      <c r="AI110">
        <f t="shared" si="52"/>
        <v>2.4005732809503837E-2</v>
      </c>
      <c r="AJ110">
        <f t="shared" si="53"/>
        <v>-0.11756737281878733</v>
      </c>
      <c r="AK110">
        <f t="shared" si="54"/>
        <v>0.11999320983886634</v>
      </c>
      <c r="AL110">
        <f t="shared" si="55"/>
        <v>120.23399999999999</v>
      </c>
      <c r="AM110">
        <f t="shared" si="56"/>
        <v>0.99233333333333329</v>
      </c>
      <c r="AN110">
        <f t="shared" si="57"/>
        <v>2.3964999999999931E-2</v>
      </c>
      <c r="AO110">
        <f t="shared" si="58"/>
        <v>0.22992066666666666</v>
      </c>
      <c r="AP110">
        <f t="shared" si="59"/>
        <v>-7.5759999999999994E-3</v>
      </c>
      <c r="AQ110">
        <f t="shared" si="60"/>
        <v>-4.0666666666666655E-5</v>
      </c>
      <c r="AR110">
        <f t="shared" si="61"/>
        <v>0.19163333333333332</v>
      </c>
      <c r="AS110">
        <f t="shared" si="62"/>
        <v>-0.75766666666666671</v>
      </c>
      <c r="AT110">
        <f t="shared" si="63"/>
        <v>-0.16966666666666663</v>
      </c>
    </row>
    <row r="111" spans="1:46" x14ac:dyDescent="0.3">
      <c r="A111" t="s">
        <v>16</v>
      </c>
      <c r="B111">
        <v>13</v>
      </c>
      <c r="C111">
        <v>2</v>
      </c>
      <c r="D111">
        <v>120</v>
      </c>
      <c r="E111">
        <v>1</v>
      </c>
      <c r="F111">
        <v>0.3</v>
      </c>
      <c r="G111">
        <v>60</v>
      </c>
      <c r="H111">
        <v>120.00526428222599</v>
      </c>
      <c r="I111">
        <v>0.99992185831069902</v>
      </c>
      <c r="J111">
        <v>30.006299972534102</v>
      </c>
      <c r="K111">
        <v>3.6006323993206003E-2</v>
      </c>
      <c r="L111">
        <v>-0.114466287195682</v>
      </c>
      <c r="M111">
        <v>0.119995884597301</v>
      </c>
      <c r="N111">
        <v>120.227</v>
      </c>
      <c r="O111">
        <v>0.99099999999999999</v>
      </c>
      <c r="P111">
        <v>3.6274000000000001E-2</v>
      </c>
      <c r="Q111">
        <v>0.22173599999999999</v>
      </c>
      <c r="R111">
        <v>-8.9219999999999994E-3</v>
      </c>
      <c r="S111">
        <v>2.6800000000000001E-4</v>
      </c>
      <c r="T111">
        <v>0.18479999999999999</v>
      </c>
      <c r="U111">
        <v>-0.89229999999999998</v>
      </c>
      <c r="V111">
        <v>0.74339999999999995</v>
      </c>
      <c r="Y111">
        <f t="shared" si="42"/>
        <v>0</v>
      </c>
      <c r="Z111">
        <f t="shared" si="43"/>
        <v>0</v>
      </c>
      <c r="AA111">
        <f t="shared" si="44"/>
        <v>0</v>
      </c>
      <c r="AB111">
        <f t="shared" si="45"/>
        <v>0</v>
      </c>
      <c r="AC111">
        <f t="shared" si="46"/>
        <v>0</v>
      </c>
      <c r="AD111">
        <f t="shared" si="47"/>
        <v>0</v>
      </c>
      <c r="AE111">
        <f t="shared" si="48"/>
        <v>0</v>
      </c>
      <c r="AF111">
        <f t="shared" si="49"/>
        <v>0</v>
      </c>
      <c r="AG111">
        <f t="shared" si="50"/>
        <v>0</v>
      </c>
      <c r="AH111">
        <f t="shared" si="51"/>
        <v>0</v>
      </c>
      <c r="AI111">
        <f t="shared" si="52"/>
        <v>0</v>
      </c>
      <c r="AJ111">
        <f t="shared" si="53"/>
        <v>0</v>
      </c>
      <c r="AK111">
        <f t="shared" si="54"/>
        <v>0</v>
      </c>
      <c r="AL111">
        <f t="shared" si="55"/>
        <v>0</v>
      </c>
      <c r="AM111">
        <f t="shared" si="56"/>
        <v>0</v>
      </c>
      <c r="AN111">
        <f t="shared" si="57"/>
        <v>0</v>
      </c>
      <c r="AO111">
        <f t="shared" si="58"/>
        <v>0</v>
      </c>
      <c r="AP111">
        <f t="shared" si="59"/>
        <v>0</v>
      </c>
      <c r="AQ111">
        <f t="shared" si="60"/>
        <v>0</v>
      </c>
      <c r="AR111">
        <f t="shared" si="61"/>
        <v>0</v>
      </c>
      <c r="AS111">
        <f t="shared" si="62"/>
        <v>0</v>
      </c>
      <c r="AT111">
        <f t="shared" si="63"/>
        <v>0</v>
      </c>
    </row>
    <row r="112" spans="1:46" x14ac:dyDescent="0.3">
      <c r="A112" t="s">
        <v>16</v>
      </c>
      <c r="B112">
        <v>13</v>
      </c>
      <c r="C112">
        <v>3</v>
      </c>
      <c r="D112">
        <v>120</v>
      </c>
      <c r="E112">
        <v>1</v>
      </c>
      <c r="F112">
        <v>0.3</v>
      </c>
      <c r="G112">
        <v>60</v>
      </c>
      <c r="H112">
        <v>120.00315093994099</v>
      </c>
      <c r="I112">
        <v>0.999900102615356</v>
      </c>
      <c r="J112">
        <v>29.999691009521399</v>
      </c>
      <c r="K112">
        <v>3.59969772398471E-2</v>
      </c>
      <c r="L112">
        <v>-0.11446431279182399</v>
      </c>
      <c r="M112">
        <v>0.11999116092920301</v>
      </c>
      <c r="N112">
        <v>120.226</v>
      </c>
      <c r="O112">
        <v>0.99199999999999999</v>
      </c>
      <c r="P112">
        <v>3.5964999999999997E-2</v>
      </c>
      <c r="Q112">
        <v>0.22284899999999999</v>
      </c>
      <c r="R112">
        <v>-7.9000000000000008E-3</v>
      </c>
      <c r="S112" s="1">
        <v>-3.1999999999999999E-5</v>
      </c>
      <c r="T112">
        <v>0.1857</v>
      </c>
      <c r="U112">
        <v>-0.79010000000000002</v>
      </c>
      <c r="V112">
        <v>-8.8800000000000004E-2</v>
      </c>
      <c r="Y112">
        <f t="shared" si="42"/>
        <v>0</v>
      </c>
      <c r="Z112">
        <f t="shared" si="43"/>
        <v>0</v>
      </c>
      <c r="AA112">
        <f t="shared" si="44"/>
        <v>0</v>
      </c>
      <c r="AB112">
        <f t="shared" si="45"/>
        <v>0</v>
      </c>
      <c r="AC112">
        <f t="shared" si="46"/>
        <v>0</v>
      </c>
      <c r="AD112">
        <f t="shared" si="47"/>
        <v>0</v>
      </c>
      <c r="AE112">
        <f t="shared" si="48"/>
        <v>0</v>
      </c>
      <c r="AF112">
        <f t="shared" si="49"/>
        <v>0</v>
      </c>
      <c r="AG112">
        <f t="shared" si="50"/>
        <v>0</v>
      </c>
      <c r="AH112">
        <f t="shared" si="51"/>
        <v>0</v>
      </c>
      <c r="AI112">
        <f t="shared" si="52"/>
        <v>0</v>
      </c>
      <c r="AJ112">
        <f t="shared" si="53"/>
        <v>0</v>
      </c>
      <c r="AK112">
        <f t="shared" si="54"/>
        <v>0</v>
      </c>
      <c r="AL112">
        <f t="shared" si="55"/>
        <v>0</v>
      </c>
      <c r="AM112">
        <f t="shared" si="56"/>
        <v>0</v>
      </c>
      <c r="AN112">
        <f t="shared" si="57"/>
        <v>0</v>
      </c>
      <c r="AO112">
        <f t="shared" si="58"/>
        <v>0</v>
      </c>
      <c r="AP112">
        <f t="shared" si="59"/>
        <v>0</v>
      </c>
      <c r="AQ112">
        <f t="shared" si="60"/>
        <v>0</v>
      </c>
      <c r="AR112">
        <f t="shared" si="61"/>
        <v>0</v>
      </c>
      <c r="AS112">
        <f t="shared" si="62"/>
        <v>0</v>
      </c>
      <c r="AT112">
        <f t="shared" si="63"/>
        <v>0</v>
      </c>
    </row>
    <row r="113" spans="1:46" x14ac:dyDescent="0.3">
      <c r="A113" t="s">
        <v>16</v>
      </c>
      <c r="B113">
        <v>14</v>
      </c>
      <c r="C113">
        <v>1</v>
      </c>
      <c r="D113">
        <v>120</v>
      </c>
      <c r="E113">
        <v>1</v>
      </c>
      <c r="F113">
        <v>0.4</v>
      </c>
      <c r="G113">
        <v>60</v>
      </c>
      <c r="H113">
        <v>120.00318908691401</v>
      </c>
      <c r="I113">
        <v>0.99989217519760099</v>
      </c>
      <c r="J113">
        <v>40.003921508788999</v>
      </c>
      <c r="K113">
        <v>4.8000805079936898E-2</v>
      </c>
      <c r="L113">
        <v>-0.109970740973949</v>
      </c>
      <c r="M113">
        <v>0.11999025195837</v>
      </c>
      <c r="N113">
        <v>120.23099999999999</v>
      </c>
      <c r="O113">
        <v>0.98599999999999999</v>
      </c>
      <c r="P113">
        <v>4.8003999999999998E-2</v>
      </c>
      <c r="Q113">
        <v>0.22781100000000001</v>
      </c>
      <c r="R113">
        <v>-1.3892E-2</v>
      </c>
      <c r="S113" s="1">
        <v>3.0000000000000001E-6</v>
      </c>
      <c r="T113">
        <v>0.1898</v>
      </c>
      <c r="U113">
        <v>-1.3894</v>
      </c>
      <c r="V113">
        <v>6.7000000000000002E-3</v>
      </c>
      <c r="Y113" t="str">
        <f t="shared" si="42"/>
        <v>pf_sweep</v>
      </c>
      <c r="Z113">
        <f t="shared" si="43"/>
        <v>13</v>
      </c>
      <c r="AA113">
        <f t="shared" si="44"/>
        <v>1</v>
      </c>
      <c r="AB113">
        <f t="shared" si="45"/>
        <v>120</v>
      </c>
      <c r="AC113">
        <f t="shared" si="46"/>
        <v>1</v>
      </c>
      <c r="AD113">
        <f t="shared" si="47"/>
        <v>0.3</v>
      </c>
      <c r="AE113">
        <f t="shared" si="48"/>
        <v>60</v>
      </c>
      <c r="AF113">
        <f t="shared" si="49"/>
        <v>120.00491841634067</v>
      </c>
      <c r="AG113">
        <f t="shared" si="50"/>
        <v>0.99990556637446026</v>
      </c>
      <c r="AH113">
        <f t="shared" si="51"/>
        <v>30.003680547078364</v>
      </c>
      <c r="AI113">
        <f t="shared" si="52"/>
        <v>3.60024919112523E-2</v>
      </c>
      <c r="AJ113">
        <f t="shared" si="53"/>
        <v>-0.11446512987216267</v>
      </c>
      <c r="AK113">
        <f t="shared" si="54"/>
        <v>0.11999358485142368</v>
      </c>
      <c r="AL113">
        <f t="shared" si="55"/>
        <v>120.229</v>
      </c>
      <c r="AM113">
        <f t="shared" si="56"/>
        <v>0.9903333333333334</v>
      </c>
      <c r="AN113">
        <f t="shared" si="57"/>
        <v>3.6136333333333333E-2</v>
      </c>
      <c r="AO113">
        <f t="shared" si="58"/>
        <v>0.22408166666666665</v>
      </c>
      <c r="AP113">
        <f t="shared" si="59"/>
        <v>-9.5723333333333337E-3</v>
      </c>
      <c r="AQ113">
        <f t="shared" si="60"/>
        <v>1.34E-4</v>
      </c>
      <c r="AR113">
        <f t="shared" si="61"/>
        <v>0.18673333333333333</v>
      </c>
      <c r="AS113">
        <f t="shared" si="62"/>
        <v>-0.95733333333333326</v>
      </c>
      <c r="AT113">
        <f t="shared" si="63"/>
        <v>0.3717333333333333</v>
      </c>
    </row>
    <row r="114" spans="1:46" x14ac:dyDescent="0.3">
      <c r="A114" t="s">
        <v>16</v>
      </c>
      <c r="B114">
        <v>14</v>
      </c>
      <c r="C114">
        <v>2</v>
      </c>
      <c r="D114">
        <v>120</v>
      </c>
      <c r="E114">
        <v>1</v>
      </c>
      <c r="F114">
        <v>0.4</v>
      </c>
      <c r="G114">
        <v>60</v>
      </c>
      <c r="H114">
        <v>120.002708435058</v>
      </c>
      <c r="I114">
        <v>0.99992364645004195</v>
      </c>
      <c r="J114">
        <v>40.006660461425703</v>
      </c>
      <c r="K114">
        <v>4.8005409538745797E-2</v>
      </c>
      <c r="L114">
        <v>-0.10997238755226101</v>
      </c>
      <c r="M114">
        <v>0.11999354511499399</v>
      </c>
      <c r="N114">
        <v>120.22799999999999</v>
      </c>
      <c r="O114">
        <v>0.99</v>
      </c>
      <c r="P114">
        <v>4.8585000000000003E-2</v>
      </c>
      <c r="Q114">
        <v>0.22529199999999999</v>
      </c>
      <c r="R114">
        <v>-9.9240000000000005E-3</v>
      </c>
      <c r="S114">
        <v>5.8E-4</v>
      </c>
      <c r="T114">
        <v>0.18770000000000001</v>
      </c>
      <c r="U114">
        <v>-0.99239999999999995</v>
      </c>
      <c r="V114">
        <v>1.2073</v>
      </c>
      <c r="Y114">
        <f t="shared" si="42"/>
        <v>0</v>
      </c>
      <c r="Z114">
        <f t="shared" si="43"/>
        <v>0</v>
      </c>
      <c r="AA114">
        <f t="shared" si="44"/>
        <v>0</v>
      </c>
      <c r="AB114">
        <f t="shared" si="45"/>
        <v>0</v>
      </c>
      <c r="AC114">
        <f t="shared" si="46"/>
        <v>0</v>
      </c>
      <c r="AD114">
        <f t="shared" si="47"/>
        <v>0</v>
      </c>
      <c r="AE114">
        <f t="shared" si="48"/>
        <v>0</v>
      </c>
      <c r="AF114">
        <f t="shared" si="49"/>
        <v>0</v>
      </c>
      <c r="AG114">
        <f t="shared" si="50"/>
        <v>0</v>
      </c>
      <c r="AH114">
        <f t="shared" si="51"/>
        <v>0</v>
      </c>
      <c r="AI114">
        <f t="shared" si="52"/>
        <v>0</v>
      </c>
      <c r="AJ114">
        <f t="shared" si="53"/>
        <v>0</v>
      </c>
      <c r="AK114">
        <f t="shared" si="54"/>
        <v>0</v>
      </c>
      <c r="AL114">
        <f t="shared" si="55"/>
        <v>0</v>
      </c>
      <c r="AM114">
        <f t="shared" si="56"/>
        <v>0</v>
      </c>
      <c r="AN114">
        <f t="shared" si="57"/>
        <v>0</v>
      </c>
      <c r="AO114">
        <f t="shared" si="58"/>
        <v>0</v>
      </c>
      <c r="AP114">
        <f t="shared" si="59"/>
        <v>0</v>
      </c>
      <c r="AQ114">
        <f t="shared" si="60"/>
        <v>0</v>
      </c>
      <c r="AR114">
        <f t="shared" si="61"/>
        <v>0</v>
      </c>
      <c r="AS114">
        <f t="shared" si="62"/>
        <v>0</v>
      </c>
      <c r="AT114">
        <f t="shared" si="63"/>
        <v>0</v>
      </c>
    </row>
    <row r="115" spans="1:46" x14ac:dyDescent="0.3">
      <c r="A115" t="s">
        <v>16</v>
      </c>
      <c r="B115">
        <v>14</v>
      </c>
      <c r="C115">
        <v>3</v>
      </c>
      <c r="D115">
        <v>120</v>
      </c>
      <c r="E115">
        <v>1</v>
      </c>
      <c r="F115">
        <v>0.4</v>
      </c>
      <c r="G115">
        <v>60</v>
      </c>
      <c r="H115">
        <v>120.00310516357401</v>
      </c>
      <c r="I115">
        <v>0.999916732311248</v>
      </c>
      <c r="J115">
        <v>40.003578186035099</v>
      </c>
      <c r="K115">
        <v>4.8001535236835403E-2</v>
      </c>
      <c r="L115">
        <v>-0.109973572194576</v>
      </c>
      <c r="M115">
        <v>0.119993105530738</v>
      </c>
      <c r="N115">
        <v>120.236</v>
      </c>
      <c r="O115">
        <v>0.99199999999999999</v>
      </c>
      <c r="P115">
        <v>4.8357999999999998E-2</v>
      </c>
      <c r="Q115">
        <v>0.23289499999999999</v>
      </c>
      <c r="R115">
        <v>-7.9170000000000004E-3</v>
      </c>
      <c r="S115">
        <v>3.5599999999999998E-4</v>
      </c>
      <c r="T115">
        <v>0.19409999999999999</v>
      </c>
      <c r="U115">
        <v>-0.79169999999999996</v>
      </c>
      <c r="V115">
        <v>0.74260000000000004</v>
      </c>
      <c r="Y115">
        <f t="shared" si="42"/>
        <v>0</v>
      </c>
      <c r="Z115">
        <f t="shared" si="43"/>
        <v>0</v>
      </c>
      <c r="AA115">
        <f t="shared" si="44"/>
        <v>0</v>
      </c>
      <c r="AB115">
        <f t="shared" si="45"/>
        <v>0</v>
      </c>
      <c r="AC115">
        <f t="shared" si="46"/>
        <v>0</v>
      </c>
      <c r="AD115">
        <f t="shared" si="47"/>
        <v>0</v>
      </c>
      <c r="AE115">
        <f t="shared" si="48"/>
        <v>0</v>
      </c>
      <c r="AF115">
        <f t="shared" si="49"/>
        <v>0</v>
      </c>
      <c r="AG115">
        <f t="shared" si="50"/>
        <v>0</v>
      </c>
      <c r="AH115">
        <f t="shared" si="51"/>
        <v>0</v>
      </c>
      <c r="AI115">
        <f t="shared" si="52"/>
        <v>0</v>
      </c>
      <c r="AJ115">
        <f t="shared" si="53"/>
        <v>0</v>
      </c>
      <c r="AK115">
        <f t="shared" si="54"/>
        <v>0</v>
      </c>
      <c r="AL115">
        <f t="shared" si="55"/>
        <v>0</v>
      </c>
      <c r="AM115">
        <f t="shared" si="56"/>
        <v>0</v>
      </c>
      <c r="AN115">
        <f t="shared" si="57"/>
        <v>0</v>
      </c>
      <c r="AO115">
        <f t="shared" si="58"/>
        <v>0</v>
      </c>
      <c r="AP115">
        <f t="shared" si="59"/>
        <v>0</v>
      </c>
      <c r="AQ115">
        <f t="shared" si="60"/>
        <v>0</v>
      </c>
      <c r="AR115">
        <f t="shared" si="61"/>
        <v>0</v>
      </c>
      <c r="AS115">
        <f t="shared" si="62"/>
        <v>0</v>
      </c>
      <c r="AT115">
        <f t="shared" si="63"/>
        <v>0</v>
      </c>
    </row>
    <row r="116" spans="1:46" x14ac:dyDescent="0.3">
      <c r="A116" t="s">
        <v>16</v>
      </c>
      <c r="B116">
        <v>15</v>
      </c>
      <c r="C116">
        <v>1</v>
      </c>
      <c r="D116">
        <v>120</v>
      </c>
      <c r="E116">
        <v>1</v>
      </c>
      <c r="F116">
        <v>0.499</v>
      </c>
      <c r="G116">
        <v>60</v>
      </c>
      <c r="H116">
        <v>120.00220489501901</v>
      </c>
      <c r="I116">
        <v>0.99991327524185103</v>
      </c>
      <c r="J116">
        <v>49.902755737304602</v>
      </c>
      <c r="K116">
        <v>5.9879217296838698E-2</v>
      </c>
      <c r="L116">
        <v>-0.10398319363594</v>
      </c>
      <c r="M116">
        <v>0.11999180167913399</v>
      </c>
      <c r="N116">
        <v>120.238</v>
      </c>
      <c r="O116">
        <v>0.98899999999999999</v>
      </c>
      <c r="P116">
        <v>5.9823999999999898E-2</v>
      </c>
      <c r="Q116">
        <v>0.235795</v>
      </c>
      <c r="R116">
        <v>-1.0913000000000001E-2</v>
      </c>
      <c r="S116" s="1">
        <v>-5.5000000000000002E-5</v>
      </c>
      <c r="T116">
        <v>0.19650000000000001</v>
      </c>
      <c r="U116">
        <v>-1.0913999999999999</v>
      </c>
      <c r="V116">
        <v>-9.2200000000000004E-2</v>
      </c>
      <c r="Y116" t="str">
        <f t="shared" si="42"/>
        <v>pf_sweep</v>
      </c>
      <c r="Z116">
        <f t="shared" si="43"/>
        <v>14</v>
      </c>
      <c r="AA116">
        <f t="shared" si="44"/>
        <v>1</v>
      </c>
      <c r="AB116">
        <f t="shared" si="45"/>
        <v>120</v>
      </c>
      <c r="AC116">
        <f t="shared" si="46"/>
        <v>1</v>
      </c>
      <c r="AD116">
        <f t="shared" si="47"/>
        <v>0.40000000000000008</v>
      </c>
      <c r="AE116">
        <f t="shared" si="48"/>
        <v>60</v>
      </c>
      <c r="AF116">
        <f t="shared" si="49"/>
        <v>120.00300089518201</v>
      </c>
      <c r="AG116">
        <f t="shared" si="50"/>
        <v>0.99991085131963031</v>
      </c>
      <c r="AH116">
        <f t="shared" si="51"/>
        <v>40.004720052083265</v>
      </c>
      <c r="AI116">
        <f t="shared" si="52"/>
        <v>4.8002583285172699E-2</v>
      </c>
      <c r="AJ116">
        <f t="shared" si="53"/>
        <v>-0.10997223357359533</v>
      </c>
      <c r="AK116">
        <f t="shared" si="54"/>
        <v>0.11999230086803399</v>
      </c>
      <c r="AL116">
        <f t="shared" si="55"/>
        <v>120.23166666666667</v>
      </c>
      <c r="AM116">
        <f t="shared" si="56"/>
        <v>0.98933333333333329</v>
      </c>
      <c r="AN116">
        <f t="shared" si="57"/>
        <v>4.8315666666666666E-2</v>
      </c>
      <c r="AO116">
        <f t="shared" si="58"/>
        <v>0.22866600000000001</v>
      </c>
      <c r="AP116">
        <f t="shared" si="59"/>
        <v>-1.0577666666666666E-2</v>
      </c>
      <c r="AQ116">
        <f t="shared" si="60"/>
        <v>3.1299999999999996E-4</v>
      </c>
      <c r="AR116">
        <f t="shared" si="61"/>
        <v>0.19053333333333333</v>
      </c>
      <c r="AS116">
        <f t="shared" si="62"/>
        <v>-1.0578333333333334</v>
      </c>
      <c r="AT116">
        <f t="shared" si="63"/>
        <v>0.6522</v>
      </c>
    </row>
    <row r="117" spans="1:46" x14ac:dyDescent="0.3">
      <c r="A117" t="s">
        <v>16</v>
      </c>
      <c r="B117">
        <v>15</v>
      </c>
      <c r="C117">
        <v>2</v>
      </c>
      <c r="D117">
        <v>120</v>
      </c>
      <c r="E117">
        <v>1</v>
      </c>
      <c r="F117">
        <v>0.499</v>
      </c>
      <c r="G117">
        <v>60</v>
      </c>
      <c r="H117">
        <v>120.00266265869099</v>
      </c>
      <c r="I117">
        <v>0.99990361928939797</v>
      </c>
      <c r="J117">
        <v>49.902755737304602</v>
      </c>
      <c r="K117">
        <v>5.98788633942604E-2</v>
      </c>
      <c r="L117">
        <v>-0.10398255288600899</v>
      </c>
      <c r="M117">
        <v>0.11999109387397699</v>
      </c>
      <c r="N117">
        <v>120.238</v>
      </c>
      <c r="O117">
        <v>0.98599999999999999</v>
      </c>
      <c r="P117">
        <v>5.9556999999999999E-2</v>
      </c>
      <c r="Q117">
        <v>0.23533699999999999</v>
      </c>
      <c r="R117">
        <v>-1.3904E-2</v>
      </c>
      <c r="S117">
        <v>-3.2200000000000002E-4</v>
      </c>
      <c r="T117">
        <v>0.1961</v>
      </c>
      <c r="U117">
        <v>-1.3905000000000001</v>
      </c>
      <c r="V117">
        <v>-0.53749999999999998</v>
      </c>
      <c r="Y117">
        <f t="shared" si="42"/>
        <v>0</v>
      </c>
      <c r="Z117">
        <f t="shared" si="43"/>
        <v>0</v>
      </c>
      <c r="AA117">
        <f t="shared" si="44"/>
        <v>0</v>
      </c>
      <c r="AB117">
        <f t="shared" si="45"/>
        <v>0</v>
      </c>
      <c r="AC117">
        <f t="shared" si="46"/>
        <v>0</v>
      </c>
      <c r="AD117">
        <f t="shared" si="47"/>
        <v>0</v>
      </c>
      <c r="AE117">
        <f t="shared" si="48"/>
        <v>0</v>
      </c>
      <c r="AF117">
        <f t="shared" si="49"/>
        <v>0</v>
      </c>
      <c r="AG117">
        <f t="shared" si="50"/>
        <v>0</v>
      </c>
      <c r="AH117">
        <f t="shared" si="51"/>
        <v>0</v>
      </c>
      <c r="AI117">
        <f t="shared" si="52"/>
        <v>0</v>
      </c>
      <c r="AJ117">
        <f t="shared" si="53"/>
        <v>0</v>
      </c>
      <c r="AK117">
        <f t="shared" si="54"/>
        <v>0</v>
      </c>
      <c r="AL117">
        <f t="shared" si="55"/>
        <v>0</v>
      </c>
      <c r="AM117">
        <f t="shared" si="56"/>
        <v>0</v>
      </c>
      <c r="AN117">
        <f t="shared" si="57"/>
        <v>0</v>
      </c>
      <c r="AO117">
        <f t="shared" si="58"/>
        <v>0</v>
      </c>
      <c r="AP117">
        <f t="shared" si="59"/>
        <v>0</v>
      </c>
      <c r="AQ117">
        <f t="shared" si="60"/>
        <v>0</v>
      </c>
      <c r="AR117">
        <f t="shared" si="61"/>
        <v>0</v>
      </c>
      <c r="AS117">
        <f t="shared" si="62"/>
        <v>0</v>
      </c>
      <c r="AT117">
        <f t="shared" si="63"/>
        <v>0</v>
      </c>
    </row>
    <row r="118" spans="1:46" x14ac:dyDescent="0.3">
      <c r="A118" t="s">
        <v>16</v>
      </c>
      <c r="B118">
        <v>15</v>
      </c>
      <c r="C118">
        <v>3</v>
      </c>
      <c r="D118">
        <v>120</v>
      </c>
      <c r="E118">
        <v>1</v>
      </c>
      <c r="F118">
        <v>0.499</v>
      </c>
      <c r="G118">
        <v>60</v>
      </c>
      <c r="H118">
        <v>120.003547668457</v>
      </c>
      <c r="I118">
        <v>0.99991375207901001</v>
      </c>
      <c r="J118">
        <v>49.9060668945312</v>
      </c>
      <c r="K118">
        <v>5.9883885085582698E-2</v>
      </c>
      <c r="L118">
        <v>-0.103982076048851</v>
      </c>
      <c r="M118">
        <v>0.11999320238828599</v>
      </c>
      <c r="N118">
        <v>120.233</v>
      </c>
      <c r="O118">
        <v>0.98699999999999999</v>
      </c>
      <c r="P118">
        <v>5.9734000000000002E-2</v>
      </c>
      <c r="Q118">
        <v>0.22945199999999999</v>
      </c>
      <c r="R118">
        <v>-1.2914E-2</v>
      </c>
      <c r="S118">
        <v>-1.4999999999999999E-4</v>
      </c>
      <c r="T118">
        <v>0.19120000000000001</v>
      </c>
      <c r="U118">
        <v>-1.2915000000000001</v>
      </c>
      <c r="V118">
        <v>-0.25030000000000002</v>
      </c>
      <c r="Y118">
        <f t="shared" si="42"/>
        <v>0</v>
      </c>
      <c r="Z118">
        <f t="shared" si="43"/>
        <v>0</v>
      </c>
      <c r="AA118">
        <f t="shared" si="44"/>
        <v>0</v>
      </c>
      <c r="AB118">
        <f t="shared" si="45"/>
        <v>0</v>
      </c>
      <c r="AC118">
        <f t="shared" si="46"/>
        <v>0</v>
      </c>
      <c r="AD118">
        <f t="shared" si="47"/>
        <v>0</v>
      </c>
      <c r="AE118">
        <f t="shared" si="48"/>
        <v>0</v>
      </c>
      <c r="AF118">
        <f t="shared" si="49"/>
        <v>0</v>
      </c>
      <c r="AG118">
        <f t="shared" si="50"/>
        <v>0</v>
      </c>
      <c r="AH118">
        <f t="shared" si="51"/>
        <v>0</v>
      </c>
      <c r="AI118">
        <f t="shared" si="52"/>
        <v>0</v>
      </c>
      <c r="AJ118">
        <f t="shared" si="53"/>
        <v>0</v>
      </c>
      <c r="AK118">
        <f t="shared" si="54"/>
        <v>0</v>
      </c>
      <c r="AL118">
        <f t="shared" si="55"/>
        <v>0</v>
      </c>
      <c r="AM118">
        <f t="shared" si="56"/>
        <v>0</v>
      </c>
      <c r="AN118">
        <f t="shared" si="57"/>
        <v>0</v>
      </c>
      <c r="AO118">
        <f t="shared" si="58"/>
        <v>0</v>
      </c>
      <c r="AP118">
        <f t="shared" si="59"/>
        <v>0</v>
      </c>
      <c r="AQ118">
        <f t="shared" si="60"/>
        <v>0</v>
      </c>
      <c r="AR118">
        <f t="shared" si="61"/>
        <v>0</v>
      </c>
      <c r="AS118">
        <f t="shared" si="62"/>
        <v>0</v>
      </c>
      <c r="AT118">
        <f t="shared" si="63"/>
        <v>0</v>
      </c>
    </row>
    <row r="119" spans="1:46" x14ac:dyDescent="0.3">
      <c r="A119" t="s">
        <v>16</v>
      </c>
      <c r="B119">
        <v>16</v>
      </c>
      <c r="C119">
        <v>1</v>
      </c>
      <c r="D119">
        <v>120</v>
      </c>
      <c r="E119">
        <v>1</v>
      </c>
      <c r="F119">
        <v>0.59899999999999998</v>
      </c>
      <c r="G119">
        <v>60</v>
      </c>
      <c r="H119">
        <v>120.003356933593</v>
      </c>
      <c r="I119">
        <v>0.99989944696426303</v>
      </c>
      <c r="J119">
        <v>59.904472351074197</v>
      </c>
      <c r="K119">
        <v>7.1880154311656896E-2</v>
      </c>
      <c r="L119">
        <v>-9.6078842878341605E-2</v>
      </c>
      <c r="M119">
        <v>0.119991295039653</v>
      </c>
      <c r="N119">
        <v>120.233</v>
      </c>
      <c r="O119">
        <v>0.99099999999999999</v>
      </c>
      <c r="P119">
        <v>7.1433999999999997E-2</v>
      </c>
      <c r="Q119">
        <v>0.22964300000000001</v>
      </c>
      <c r="R119">
        <v>-8.8990000000000007E-3</v>
      </c>
      <c r="S119">
        <v>-4.46E-4</v>
      </c>
      <c r="T119">
        <v>0.19139999999999999</v>
      </c>
      <c r="U119">
        <v>-0.89</v>
      </c>
      <c r="V119">
        <v>-0.62070000000000003</v>
      </c>
      <c r="Y119" t="str">
        <f t="shared" si="42"/>
        <v>pf_sweep</v>
      </c>
      <c r="Z119">
        <f t="shared" si="43"/>
        <v>15</v>
      </c>
      <c r="AA119">
        <f t="shared" si="44"/>
        <v>1</v>
      </c>
      <c r="AB119">
        <f t="shared" si="45"/>
        <v>120</v>
      </c>
      <c r="AC119">
        <f t="shared" si="46"/>
        <v>1</v>
      </c>
      <c r="AD119">
        <f t="shared" si="47"/>
        <v>0.49899999999999994</v>
      </c>
      <c r="AE119">
        <f t="shared" si="48"/>
        <v>60</v>
      </c>
      <c r="AF119">
        <f t="shared" si="49"/>
        <v>120.00280507405567</v>
      </c>
      <c r="AG119">
        <f t="shared" si="50"/>
        <v>0.99991021553675308</v>
      </c>
      <c r="AH119">
        <f t="shared" si="51"/>
        <v>49.903859456380133</v>
      </c>
      <c r="AI119">
        <f t="shared" si="52"/>
        <v>5.9880655258893932E-2</v>
      </c>
      <c r="AJ119">
        <f t="shared" si="53"/>
        <v>-0.1039826075236</v>
      </c>
      <c r="AK119">
        <f t="shared" si="54"/>
        <v>0.11999203264713232</v>
      </c>
      <c r="AL119">
        <f t="shared" si="55"/>
        <v>120.23633333333333</v>
      </c>
      <c r="AM119">
        <f t="shared" si="56"/>
        <v>0.9873333333333334</v>
      </c>
      <c r="AN119">
        <f t="shared" si="57"/>
        <v>5.9704999999999973E-2</v>
      </c>
      <c r="AO119">
        <f t="shared" si="58"/>
        <v>0.23352799999999999</v>
      </c>
      <c r="AP119">
        <f t="shared" si="59"/>
        <v>-1.2577E-2</v>
      </c>
      <c r="AQ119">
        <f t="shared" si="60"/>
        <v>-1.7566666666666666E-4</v>
      </c>
      <c r="AR119">
        <f t="shared" si="61"/>
        <v>0.1946</v>
      </c>
      <c r="AS119">
        <f t="shared" si="62"/>
        <v>-1.2578</v>
      </c>
      <c r="AT119">
        <f t="shared" si="63"/>
        <v>-0.29333333333333328</v>
      </c>
    </row>
    <row r="120" spans="1:46" x14ac:dyDescent="0.3">
      <c r="A120" t="s">
        <v>16</v>
      </c>
      <c r="B120">
        <v>16</v>
      </c>
      <c r="C120">
        <v>2</v>
      </c>
      <c r="D120">
        <v>120</v>
      </c>
      <c r="E120">
        <v>1</v>
      </c>
      <c r="F120">
        <v>0.59899999999999998</v>
      </c>
      <c r="G120">
        <v>60</v>
      </c>
      <c r="H120">
        <v>120.002624511718</v>
      </c>
      <c r="I120">
        <v>0.99990105628967196</v>
      </c>
      <c r="J120">
        <v>59.903728485107401</v>
      </c>
      <c r="K120">
        <v>7.1878932416439001E-2</v>
      </c>
      <c r="L120">
        <v>-9.6079073846340096E-2</v>
      </c>
      <c r="M120">
        <v>0.11999075114726999</v>
      </c>
      <c r="N120">
        <v>120.235</v>
      </c>
      <c r="O120">
        <v>0.98799999999999999</v>
      </c>
      <c r="P120">
        <v>7.2302000000000005E-2</v>
      </c>
      <c r="Q120">
        <v>0.232375</v>
      </c>
      <c r="R120">
        <v>-1.1901E-2</v>
      </c>
      <c r="S120">
        <v>4.2299999999999998E-4</v>
      </c>
      <c r="T120">
        <v>0.19359999999999999</v>
      </c>
      <c r="U120">
        <v>-1.1901999999999999</v>
      </c>
      <c r="V120">
        <v>0.58860000000000001</v>
      </c>
      <c r="Y120">
        <f t="shared" si="42"/>
        <v>0</v>
      </c>
      <c r="Z120">
        <f t="shared" si="43"/>
        <v>0</v>
      </c>
      <c r="AA120">
        <f t="shared" si="44"/>
        <v>0</v>
      </c>
      <c r="AB120">
        <f t="shared" si="45"/>
        <v>0</v>
      </c>
      <c r="AC120">
        <f t="shared" si="46"/>
        <v>0</v>
      </c>
      <c r="AD120">
        <f t="shared" si="47"/>
        <v>0</v>
      </c>
      <c r="AE120">
        <f t="shared" si="48"/>
        <v>0</v>
      </c>
      <c r="AF120">
        <f t="shared" si="49"/>
        <v>0</v>
      </c>
      <c r="AG120">
        <f t="shared" si="50"/>
        <v>0</v>
      </c>
      <c r="AH120">
        <f t="shared" si="51"/>
        <v>0</v>
      </c>
      <c r="AI120">
        <f t="shared" si="52"/>
        <v>0</v>
      </c>
      <c r="AJ120">
        <f t="shared" si="53"/>
        <v>0</v>
      </c>
      <c r="AK120">
        <f t="shared" si="54"/>
        <v>0</v>
      </c>
      <c r="AL120">
        <f t="shared" si="55"/>
        <v>0</v>
      </c>
      <c r="AM120">
        <f t="shared" si="56"/>
        <v>0</v>
      </c>
      <c r="AN120">
        <f t="shared" si="57"/>
        <v>0</v>
      </c>
      <c r="AO120">
        <f t="shared" si="58"/>
        <v>0</v>
      </c>
      <c r="AP120">
        <f t="shared" si="59"/>
        <v>0</v>
      </c>
      <c r="AQ120">
        <f t="shared" si="60"/>
        <v>0</v>
      </c>
      <c r="AR120">
        <f t="shared" si="61"/>
        <v>0</v>
      </c>
      <c r="AS120">
        <f t="shared" si="62"/>
        <v>0</v>
      </c>
      <c r="AT120">
        <f t="shared" si="63"/>
        <v>0</v>
      </c>
    </row>
    <row r="121" spans="1:46" x14ac:dyDescent="0.3">
      <c r="A121" t="s">
        <v>16</v>
      </c>
      <c r="B121">
        <v>16</v>
      </c>
      <c r="C121">
        <v>3</v>
      </c>
      <c r="D121">
        <v>120</v>
      </c>
      <c r="E121">
        <v>1</v>
      </c>
      <c r="F121">
        <v>0.59899999999999998</v>
      </c>
      <c r="G121">
        <v>60</v>
      </c>
      <c r="H121">
        <v>120.00228881835901</v>
      </c>
      <c r="I121">
        <v>0.99989545345306396</v>
      </c>
      <c r="J121">
        <v>59.903598785400298</v>
      </c>
      <c r="K121">
        <v>7.1878172457218101E-2</v>
      </c>
      <c r="L121">
        <v>-9.6078388392925207E-2</v>
      </c>
      <c r="M121">
        <v>0.11998974531888899</v>
      </c>
      <c r="N121">
        <v>120.22799999999999</v>
      </c>
      <c r="O121">
        <v>0.99199999999999999</v>
      </c>
      <c r="P121">
        <v>7.2369000000000003E-2</v>
      </c>
      <c r="Q121">
        <v>0.22571099999999999</v>
      </c>
      <c r="R121">
        <v>-7.8949999999999992E-3</v>
      </c>
      <c r="S121">
        <v>4.9100000000000001E-4</v>
      </c>
      <c r="T121">
        <v>0.18809999999999999</v>
      </c>
      <c r="U121">
        <v>-0.78959999999999997</v>
      </c>
      <c r="V121">
        <v>0.68289999999999995</v>
      </c>
      <c r="Y121">
        <f t="shared" si="42"/>
        <v>0</v>
      </c>
      <c r="Z121">
        <f t="shared" si="43"/>
        <v>0</v>
      </c>
      <c r="AA121">
        <f t="shared" si="44"/>
        <v>0</v>
      </c>
      <c r="AB121">
        <f t="shared" si="45"/>
        <v>0</v>
      </c>
      <c r="AC121">
        <f t="shared" si="46"/>
        <v>0</v>
      </c>
      <c r="AD121">
        <f t="shared" si="47"/>
        <v>0</v>
      </c>
      <c r="AE121">
        <f t="shared" si="48"/>
        <v>0</v>
      </c>
      <c r="AF121">
        <f t="shared" si="49"/>
        <v>0</v>
      </c>
      <c r="AG121">
        <f t="shared" si="50"/>
        <v>0</v>
      </c>
      <c r="AH121">
        <f t="shared" si="51"/>
        <v>0</v>
      </c>
      <c r="AI121">
        <f t="shared" si="52"/>
        <v>0</v>
      </c>
      <c r="AJ121">
        <f t="shared" si="53"/>
        <v>0</v>
      </c>
      <c r="AK121">
        <f t="shared" si="54"/>
        <v>0</v>
      </c>
      <c r="AL121">
        <f t="shared" si="55"/>
        <v>0</v>
      </c>
      <c r="AM121">
        <f t="shared" si="56"/>
        <v>0</v>
      </c>
      <c r="AN121">
        <f t="shared" si="57"/>
        <v>0</v>
      </c>
      <c r="AO121">
        <f t="shared" si="58"/>
        <v>0</v>
      </c>
      <c r="AP121">
        <f t="shared" si="59"/>
        <v>0</v>
      </c>
      <c r="AQ121">
        <f t="shared" si="60"/>
        <v>0</v>
      </c>
      <c r="AR121">
        <f t="shared" si="61"/>
        <v>0</v>
      </c>
      <c r="AS121">
        <f t="shared" si="62"/>
        <v>0</v>
      </c>
      <c r="AT121">
        <f t="shared" si="63"/>
        <v>0</v>
      </c>
    </row>
    <row r="122" spans="1:46" x14ac:dyDescent="0.3">
      <c r="A122" t="s">
        <v>16</v>
      </c>
      <c r="B122">
        <v>17</v>
      </c>
      <c r="C122">
        <v>1</v>
      </c>
      <c r="D122">
        <v>120</v>
      </c>
      <c r="E122">
        <v>1</v>
      </c>
      <c r="F122">
        <v>0.69899999999999995</v>
      </c>
      <c r="G122">
        <v>60</v>
      </c>
      <c r="H122">
        <v>120.005256652832</v>
      </c>
      <c r="I122">
        <v>0.999900043010711</v>
      </c>
      <c r="J122">
        <v>69.905044555664006</v>
      </c>
      <c r="K122">
        <v>8.3881340920925099E-2</v>
      </c>
      <c r="L122">
        <v>-8.5803866386413505E-2</v>
      </c>
      <c r="M122">
        <v>0.11999326199293101</v>
      </c>
      <c r="N122">
        <v>120.23399999999999</v>
      </c>
      <c r="O122">
        <v>0.99</v>
      </c>
      <c r="P122">
        <v>8.4117999999999998E-2</v>
      </c>
      <c r="Q122">
        <v>0.228743</v>
      </c>
      <c r="R122">
        <v>-9.9000000000000008E-3</v>
      </c>
      <c r="S122">
        <v>2.3699999999999999E-4</v>
      </c>
      <c r="T122">
        <v>0.19059999999999999</v>
      </c>
      <c r="U122">
        <v>-0.99009999999999998</v>
      </c>
      <c r="V122">
        <v>0.28210000000000002</v>
      </c>
      <c r="Y122" t="str">
        <f t="shared" si="42"/>
        <v>pf_sweep</v>
      </c>
      <c r="Z122">
        <f t="shared" si="43"/>
        <v>16</v>
      </c>
      <c r="AA122">
        <f t="shared" si="44"/>
        <v>1</v>
      </c>
      <c r="AB122">
        <f t="shared" si="45"/>
        <v>120</v>
      </c>
      <c r="AC122">
        <f t="shared" si="46"/>
        <v>1</v>
      </c>
      <c r="AD122">
        <f t="shared" si="47"/>
        <v>0.59899999999999998</v>
      </c>
      <c r="AE122">
        <f t="shared" si="48"/>
        <v>60</v>
      </c>
      <c r="AF122">
        <f t="shared" si="49"/>
        <v>120.00275675455667</v>
      </c>
      <c r="AG122">
        <f t="shared" si="50"/>
        <v>0.99989865223566632</v>
      </c>
      <c r="AH122">
        <f t="shared" si="51"/>
        <v>59.903933207193965</v>
      </c>
      <c r="AI122">
        <f t="shared" si="52"/>
        <v>7.1879086395104666E-2</v>
      </c>
      <c r="AJ122">
        <f t="shared" si="53"/>
        <v>-9.6078768372535636E-2</v>
      </c>
      <c r="AK122">
        <f t="shared" si="54"/>
        <v>0.119990597168604</v>
      </c>
      <c r="AL122">
        <f t="shared" si="55"/>
        <v>120.23200000000001</v>
      </c>
      <c r="AM122">
        <f t="shared" si="56"/>
        <v>0.9903333333333334</v>
      </c>
      <c r="AN122">
        <f t="shared" si="57"/>
        <v>7.2035000000000002E-2</v>
      </c>
      <c r="AO122">
        <f t="shared" si="58"/>
        <v>0.229243</v>
      </c>
      <c r="AP122">
        <f t="shared" si="59"/>
        <v>-9.5649999999999989E-3</v>
      </c>
      <c r="AQ122">
        <f t="shared" si="60"/>
        <v>1.56E-4</v>
      </c>
      <c r="AR122">
        <f t="shared" si="61"/>
        <v>0.19103333333333331</v>
      </c>
      <c r="AS122">
        <f t="shared" si="62"/>
        <v>-0.95660000000000001</v>
      </c>
      <c r="AT122">
        <f t="shared" si="63"/>
        <v>0.21693333333333331</v>
      </c>
    </row>
    <row r="123" spans="1:46" x14ac:dyDescent="0.3">
      <c r="A123" t="s">
        <v>16</v>
      </c>
      <c r="B123">
        <v>17</v>
      </c>
      <c r="C123">
        <v>2</v>
      </c>
      <c r="D123">
        <v>120</v>
      </c>
      <c r="E123">
        <v>1</v>
      </c>
      <c r="F123">
        <v>0.69899999999999995</v>
      </c>
      <c r="G123">
        <v>60</v>
      </c>
      <c r="H123">
        <v>120.004173278808</v>
      </c>
      <c r="I123">
        <v>0.99990803003311102</v>
      </c>
      <c r="J123">
        <v>69.9039306640625</v>
      </c>
      <c r="K123">
        <v>8.38799178600311E-2</v>
      </c>
      <c r="L123">
        <v>-8.5805028676986694E-2</v>
      </c>
      <c r="M123">
        <v>0.119993135333061</v>
      </c>
      <c r="N123">
        <v>120.235</v>
      </c>
      <c r="O123">
        <v>0.99</v>
      </c>
      <c r="P123">
        <v>8.3628999999999995E-2</v>
      </c>
      <c r="Q123">
        <v>0.230827</v>
      </c>
      <c r="R123">
        <v>-9.9080000000000001E-3</v>
      </c>
      <c r="S123">
        <v>-2.5099999999999998E-4</v>
      </c>
      <c r="T123">
        <v>0.1923</v>
      </c>
      <c r="U123">
        <v>-0.9909</v>
      </c>
      <c r="V123">
        <v>-0.29909999999999998</v>
      </c>
      <c r="Y123">
        <f t="shared" si="42"/>
        <v>0</v>
      </c>
      <c r="Z123">
        <f t="shared" si="43"/>
        <v>0</v>
      </c>
      <c r="AA123">
        <f t="shared" si="44"/>
        <v>0</v>
      </c>
      <c r="AB123">
        <f t="shared" si="45"/>
        <v>0</v>
      </c>
      <c r="AC123">
        <f t="shared" si="46"/>
        <v>0</v>
      </c>
      <c r="AD123">
        <f t="shared" si="47"/>
        <v>0</v>
      </c>
      <c r="AE123">
        <f t="shared" si="48"/>
        <v>0</v>
      </c>
      <c r="AF123">
        <f t="shared" si="49"/>
        <v>0</v>
      </c>
      <c r="AG123">
        <f t="shared" si="50"/>
        <v>0</v>
      </c>
      <c r="AH123">
        <f t="shared" si="51"/>
        <v>0</v>
      </c>
      <c r="AI123">
        <f t="shared" si="52"/>
        <v>0</v>
      </c>
      <c r="AJ123">
        <f t="shared" si="53"/>
        <v>0</v>
      </c>
      <c r="AK123">
        <f t="shared" si="54"/>
        <v>0</v>
      </c>
      <c r="AL123">
        <f t="shared" si="55"/>
        <v>0</v>
      </c>
      <c r="AM123">
        <f t="shared" si="56"/>
        <v>0</v>
      </c>
      <c r="AN123">
        <f t="shared" si="57"/>
        <v>0</v>
      </c>
      <c r="AO123">
        <f t="shared" si="58"/>
        <v>0</v>
      </c>
      <c r="AP123">
        <f t="shared" si="59"/>
        <v>0</v>
      </c>
      <c r="AQ123">
        <f t="shared" si="60"/>
        <v>0</v>
      </c>
      <c r="AR123">
        <f t="shared" si="61"/>
        <v>0</v>
      </c>
      <c r="AS123">
        <f t="shared" si="62"/>
        <v>0</v>
      </c>
      <c r="AT123">
        <f t="shared" si="63"/>
        <v>0</v>
      </c>
    </row>
    <row r="124" spans="1:46" x14ac:dyDescent="0.3">
      <c r="A124" t="s">
        <v>16</v>
      </c>
      <c r="B124">
        <v>17</v>
      </c>
      <c r="C124">
        <v>3</v>
      </c>
      <c r="D124">
        <v>120</v>
      </c>
      <c r="E124">
        <v>1</v>
      </c>
      <c r="F124">
        <v>0.69899999999999995</v>
      </c>
      <c r="G124">
        <v>60</v>
      </c>
      <c r="H124">
        <v>120.0054397583</v>
      </c>
      <c r="I124">
        <v>0.99991720914840698</v>
      </c>
      <c r="J124">
        <v>69.903091430664006</v>
      </c>
      <c r="K124">
        <v>8.3880566060543005E-2</v>
      </c>
      <c r="L124">
        <v>-8.5807703435420907E-2</v>
      </c>
      <c r="M124">
        <v>0.119995504617691</v>
      </c>
      <c r="N124">
        <v>120.23399999999999</v>
      </c>
      <c r="O124">
        <v>0.98899999999999999</v>
      </c>
      <c r="P124">
        <v>8.3251999999999896E-2</v>
      </c>
      <c r="Q124">
        <v>0.22856000000000001</v>
      </c>
      <c r="R124">
        <v>-1.0917E-2</v>
      </c>
      <c r="S124">
        <v>-6.29E-4</v>
      </c>
      <c r="T124">
        <v>0.1905</v>
      </c>
      <c r="U124">
        <v>-1.0918000000000001</v>
      </c>
      <c r="V124">
        <v>-0.74939999999999996</v>
      </c>
      <c r="Y124">
        <f t="shared" si="42"/>
        <v>0</v>
      </c>
      <c r="Z124">
        <f t="shared" si="43"/>
        <v>0</v>
      </c>
      <c r="AA124">
        <f t="shared" si="44"/>
        <v>0</v>
      </c>
      <c r="AB124">
        <f t="shared" si="45"/>
        <v>0</v>
      </c>
      <c r="AC124">
        <f t="shared" si="46"/>
        <v>0</v>
      </c>
      <c r="AD124">
        <f t="shared" si="47"/>
        <v>0</v>
      </c>
      <c r="AE124">
        <f t="shared" si="48"/>
        <v>0</v>
      </c>
      <c r="AF124">
        <f t="shared" si="49"/>
        <v>0</v>
      </c>
      <c r="AG124">
        <f t="shared" si="50"/>
        <v>0</v>
      </c>
      <c r="AH124">
        <f t="shared" si="51"/>
        <v>0</v>
      </c>
      <c r="AI124">
        <f t="shared" si="52"/>
        <v>0</v>
      </c>
      <c r="AJ124">
        <f t="shared" si="53"/>
        <v>0</v>
      </c>
      <c r="AK124">
        <f t="shared" si="54"/>
        <v>0</v>
      </c>
      <c r="AL124">
        <f t="shared" si="55"/>
        <v>0</v>
      </c>
      <c r="AM124">
        <f t="shared" si="56"/>
        <v>0</v>
      </c>
      <c r="AN124">
        <f t="shared" si="57"/>
        <v>0</v>
      </c>
      <c r="AO124">
        <f t="shared" si="58"/>
        <v>0</v>
      </c>
      <c r="AP124">
        <f t="shared" si="59"/>
        <v>0</v>
      </c>
      <c r="AQ124">
        <f t="shared" si="60"/>
        <v>0</v>
      </c>
      <c r="AR124">
        <f t="shared" si="61"/>
        <v>0</v>
      </c>
      <c r="AS124">
        <f t="shared" si="62"/>
        <v>0</v>
      </c>
      <c r="AT124">
        <f t="shared" si="63"/>
        <v>0</v>
      </c>
    </row>
    <row r="125" spans="1:46" x14ac:dyDescent="0.3">
      <c r="A125" t="s">
        <v>16</v>
      </c>
      <c r="B125">
        <v>18</v>
      </c>
      <c r="C125">
        <v>1</v>
      </c>
      <c r="D125">
        <v>120</v>
      </c>
      <c r="E125">
        <v>1</v>
      </c>
      <c r="F125">
        <v>0.79900000000000004</v>
      </c>
      <c r="G125">
        <v>60</v>
      </c>
      <c r="H125">
        <v>120.00358581542901</v>
      </c>
      <c r="I125">
        <v>0.99991065263748102</v>
      </c>
      <c r="J125">
        <v>79.902870178222599</v>
      </c>
      <c r="K125">
        <v>9.5877744257450104E-2</v>
      </c>
      <c r="L125">
        <v>-7.2150819003582001E-2</v>
      </c>
      <c r="M125">
        <v>0.11999286711215899</v>
      </c>
      <c r="N125">
        <v>120.235</v>
      </c>
      <c r="O125">
        <v>0.99</v>
      </c>
      <c r="P125">
        <v>9.5935999999999994E-2</v>
      </c>
      <c r="Q125">
        <v>0.23141400000000001</v>
      </c>
      <c r="R125">
        <v>-9.9109999999999997E-3</v>
      </c>
      <c r="S125" s="1">
        <v>5.8E-5</v>
      </c>
      <c r="T125">
        <v>0.1928</v>
      </c>
      <c r="U125">
        <v>-0.99119999999999997</v>
      </c>
      <c r="V125">
        <v>6.08E-2</v>
      </c>
      <c r="Y125" t="str">
        <f t="shared" si="42"/>
        <v>pf_sweep</v>
      </c>
      <c r="Z125">
        <f t="shared" si="43"/>
        <v>17</v>
      </c>
      <c r="AA125">
        <f t="shared" si="44"/>
        <v>1</v>
      </c>
      <c r="AB125">
        <f t="shared" si="45"/>
        <v>120</v>
      </c>
      <c r="AC125">
        <f t="shared" si="46"/>
        <v>1</v>
      </c>
      <c r="AD125">
        <f t="shared" si="47"/>
        <v>0.69899999999999995</v>
      </c>
      <c r="AE125">
        <f t="shared" si="48"/>
        <v>60</v>
      </c>
      <c r="AF125">
        <f t="shared" si="49"/>
        <v>120.00495656331333</v>
      </c>
      <c r="AG125">
        <f t="shared" si="50"/>
        <v>0.99990842739740959</v>
      </c>
      <c r="AH125">
        <f t="shared" si="51"/>
        <v>69.904022216796832</v>
      </c>
      <c r="AI125">
        <f t="shared" si="52"/>
        <v>8.3880608280499744E-2</v>
      </c>
      <c r="AJ125">
        <f t="shared" si="53"/>
        <v>-8.5805532832940387E-2</v>
      </c>
      <c r="AK125">
        <f t="shared" si="54"/>
        <v>0.11999396731456101</v>
      </c>
      <c r="AL125">
        <f t="shared" si="55"/>
        <v>120.23433333333332</v>
      </c>
      <c r="AM125">
        <f t="shared" si="56"/>
        <v>0.98966666666666658</v>
      </c>
      <c r="AN125">
        <f t="shared" si="57"/>
        <v>8.3666333333333287E-2</v>
      </c>
      <c r="AO125">
        <f t="shared" si="58"/>
        <v>0.22937666666666667</v>
      </c>
      <c r="AP125">
        <f t="shared" si="59"/>
        <v>-1.0241666666666666E-2</v>
      </c>
      <c r="AQ125">
        <f t="shared" si="60"/>
        <v>-2.1433333333333333E-4</v>
      </c>
      <c r="AR125">
        <f t="shared" si="61"/>
        <v>0.19113333333333335</v>
      </c>
      <c r="AS125">
        <f t="shared" si="62"/>
        <v>-1.0242666666666667</v>
      </c>
      <c r="AT125">
        <f t="shared" si="63"/>
        <v>-0.25546666666666668</v>
      </c>
    </row>
    <row r="126" spans="1:46" x14ac:dyDescent="0.3">
      <c r="A126" t="s">
        <v>16</v>
      </c>
      <c r="B126">
        <v>18</v>
      </c>
      <c r="C126">
        <v>2</v>
      </c>
      <c r="D126">
        <v>120</v>
      </c>
      <c r="E126">
        <v>1</v>
      </c>
      <c r="F126">
        <v>0.79900000000000004</v>
      </c>
      <c r="G126">
        <v>60</v>
      </c>
      <c r="H126">
        <v>120.003005981445</v>
      </c>
      <c r="I126">
        <v>0.99993467330932595</v>
      </c>
      <c r="J126">
        <v>79.900726318359304</v>
      </c>
      <c r="K126">
        <v>9.5877006649970994E-2</v>
      </c>
      <c r="L126">
        <v>-7.2155572474002797E-2</v>
      </c>
      <c r="M126">
        <v>0.119995161890983</v>
      </c>
      <c r="N126">
        <v>120.226</v>
      </c>
      <c r="O126">
        <v>0.98899999999999999</v>
      </c>
      <c r="P126">
        <v>9.5689999999999997E-2</v>
      </c>
      <c r="Q126">
        <v>0.222994</v>
      </c>
      <c r="R126">
        <v>-1.0935E-2</v>
      </c>
      <c r="S126">
        <v>-1.8699999999999999E-4</v>
      </c>
      <c r="T126">
        <v>0.18579999999999999</v>
      </c>
      <c r="U126">
        <v>-1.0934999999999999</v>
      </c>
      <c r="V126">
        <v>-0.19500000000000001</v>
      </c>
      <c r="Y126">
        <f t="shared" si="42"/>
        <v>0</v>
      </c>
      <c r="Z126">
        <f t="shared" si="43"/>
        <v>0</v>
      </c>
      <c r="AA126">
        <f t="shared" si="44"/>
        <v>0</v>
      </c>
      <c r="AB126">
        <f t="shared" si="45"/>
        <v>0</v>
      </c>
      <c r="AC126">
        <f t="shared" si="46"/>
        <v>0</v>
      </c>
      <c r="AD126">
        <f t="shared" si="47"/>
        <v>0</v>
      </c>
      <c r="AE126">
        <f t="shared" si="48"/>
        <v>0</v>
      </c>
      <c r="AF126">
        <f t="shared" si="49"/>
        <v>0</v>
      </c>
      <c r="AG126">
        <f t="shared" si="50"/>
        <v>0</v>
      </c>
      <c r="AH126">
        <f t="shared" si="51"/>
        <v>0</v>
      </c>
      <c r="AI126">
        <f t="shared" si="52"/>
        <v>0</v>
      </c>
      <c r="AJ126">
        <f t="shared" si="53"/>
        <v>0</v>
      </c>
      <c r="AK126">
        <f t="shared" si="54"/>
        <v>0</v>
      </c>
      <c r="AL126">
        <f t="shared" si="55"/>
        <v>0</v>
      </c>
      <c r="AM126">
        <f t="shared" si="56"/>
        <v>0</v>
      </c>
      <c r="AN126">
        <f t="shared" si="57"/>
        <v>0</v>
      </c>
      <c r="AO126">
        <f t="shared" si="58"/>
        <v>0</v>
      </c>
      <c r="AP126">
        <f t="shared" si="59"/>
        <v>0</v>
      </c>
      <c r="AQ126">
        <f t="shared" si="60"/>
        <v>0</v>
      </c>
      <c r="AR126">
        <f t="shared" si="61"/>
        <v>0</v>
      </c>
      <c r="AS126">
        <f t="shared" si="62"/>
        <v>0</v>
      </c>
      <c r="AT126">
        <f t="shared" si="63"/>
        <v>0</v>
      </c>
    </row>
    <row r="127" spans="1:46" x14ac:dyDescent="0.3">
      <c r="A127" t="s">
        <v>16</v>
      </c>
      <c r="B127">
        <v>18</v>
      </c>
      <c r="C127">
        <v>3</v>
      </c>
      <c r="D127">
        <v>120</v>
      </c>
      <c r="E127">
        <v>1</v>
      </c>
      <c r="F127">
        <v>0.79900000000000004</v>
      </c>
      <c r="G127">
        <v>60</v>
      </c>
      <c r="H127">
        <v>120.00250244140599</v>
      </c>
      <c r="I127">
        <v>0.99991792440414395</v>
      </c>
      <c r="J127">
        <v>79.902435302734304</v>
      </c>
      <c r="K127">
        <v>9.5877058804035104E-2</v>
      </c>
      <c r="L127">
        <v>-7.2151333093643105E-2</v>
      </c>
      <c r="M127">
        <v>0.119992658495903</v>
      </c>
      <c r="N127">
        <v>120.232</v>
      </c>
      <c r="O127">
        <v>0.99099999999999999</v>
      </c>
      <c r="P127">
        <v>9.5893999999999993E-2</v>
      </c>
      <c r="Q127">
        <v>0.22949800000000001</v>
      </c>
      <c r="R127">
        <v>-8.9180000000000006E-3</v>
      </c>
      <c r="S127" s="1">
        <v>1.7E-5</v>
      </c>
      <c r="T127">
        <v>0.19120000000000001</v>
      </c>
      <c r="U127">
        <v>-0.89190000000000003</v>
      </c>
      <c r="V127">
        <v>1.77E-2</v>
      </c>
      <c r="Y127">
        <f t="shared" si="42"/>
        <v>0</v>
      </c>
      <c r="Z127">
        <f t="shared" si="43"/>
        <v>0</v>
      </c>
      <c r="AA127">
        <f t="shared" si="44"/>
        <v>0</v>
      </c>
      <c r="AB127">
        <f t="shared" si="45"/>
        <v>0</v>
      </c>
      <c r="AC127">
        <f t="shared" si="46"/>
        <v>0</v>
      </c>
      <c r="AD127">
        <f t="shared" si="47"/>
        <v>0</v>
      </c>
      <c r="AE127">
        <f t="shared" si="48"/>
        <v>0</v>
      </c>
      <c r="AF127">
        <f t="shared" si="49"/>
        <v>0</v>
      </c>
      <c r="AG127">
        <f t="shared" si="50"/>
        <v>0</v>
      </c>
      <c r="AH127">
        <f t="shared" si="51"/>
        <v>0</v>
      </c>
      <c r="AI127">
        <f t="shared" si="52"/>
        <v>0</v>
      </c>
      <c r="AJ127">
        <f t="shared" si="53"/>
        <v>0</v>
      </c>
      <c r="AK127">
        <f t="shared" si="54"/>
        <v>0</v>
      </c>
      <c r="AL127">
        <f t="shared" si="55"/>
        <v>0</v>
      </c>
      <c r="AM127">
        <f t="shared" si="56"/>
        <v>0</v>
      </c>
      <c r="AN127">
        <f t="shared" si="57"/>
        <v>0</v>
      </c>
      <c r="AO127">
        <f t="shared" si="58"/>
        <v>0</v>
      </c>
      <c r="AP127">
        <f t="shared" si="59"/>
        <v>0</v>
      </c>
      <c r="AQ127">
        <f t="shared" si="60"/>
        <v>0</v>
      </c>
      <c r="AR127">
        <f t="shared" si="61"/>
        <v>0</v>
      </c>
      <c r="AS127">
        <f t="shared" si="62"/>
        <v>0</v>
      </c>
      <c r="AT127">
        <f t="shared" si="63"/>
        <v>0</v>
      </c>
    </row>
    <row r="128" spans="1:46" x14ac:dyDescent="0.3">
      <c r="A128" t="s">
        <v>16</v>
      </c>
      <c r="B128">
        <v>19</v>
      </c>
      <c r="C128">
        <v>1</v>
      </c>
      <c r="D128">
        <v>120</v>
      </c>
      <c r="E128">
        <v>1</v>
      </c>
      <c r="F128">
        <v>0.89900000000000002</v>
      </c>
      <c r="G128">
        <v>60</v>
      </c>
      <c r="H128">
        <v>120.00684356689401</v>
      </c>
      <c r="I128">
        <v>0.99989533424377397</v>
      </c>
      <c r="J128">
        <v>89.902114868164006</v>
      </c>
      <c r="K128">
        <v>0.10787739604711501</v>
      </c>
      <c r="L128">
        <v>-5.2546102553605999E-2</v>
      </c>
      <c r="M128">
        <v>0.11999428272247301</v>
      </c>
      <c r="N128">
        <v>120.227</v>
      </c>
      <c r="O128">
        <v>0.99</v>
      </c>
      <c r="P128">
        <v>0.10793899999999999</v>
      </c>
      <c r="Q128">
        <v>0.22015599999999999</v>
      </c>
      <c r="R128">
        <v>-9.8949999999999993E-3</v>
      </c>
      <c r="S128" s="1">
        <v>6.2000000000000003E-5</v>
      </c>
      <c r="T128">
        <v>0.1835</v>
      </c>
      <c r="U128">
        <v>-0.98960000000000004</v>
      </c>
      <c r="V128">
        <v>5.7099999999999998E-2</v>
      </c>
      <c r="Y128" t="str">
        <f t="shared" si="42"/>
        <v>pf_sweep</v>
      </c>
      <c r="Z128">
        <f t="shared" si="43"/>
        <v>18</v>
      </c>
      <c r="AA128">
        <f t="shared" si="44"/>
        <v>1</v>
      </c>
      <c r="AB128">
        <f t="shared" si="45"/>
        <v>120</v>
      </c>
      <c r="AC128">
        <f t="shared" si="46"/>
        <v>1</v>
      </c>
      <c r="AD128">
        <f t="shared" si="47"/>
        <v>0.79900000000000004</v>
      </c>
      <c r="AE128">
        <f t="shared" si="48"/>
        <v>60</v>
      </c>
      <c r="AF128">
        <f t="shared" si="49"/>
        <v>120.00303141276</v>
      </c>
      <c r="AG128">
        <f t="shared" si="50"/>
        <v>0.99992108345031694</v>
      </c>
      <c r="AH128">
        <f t="shared" si="51"/>
        <v>79.902010599772083</v>
      </c>
      <c r="AI128">
        <f t="shared" si="52"/>
        <v>9.5877269903818729E-2</v>
      </c>
      <c r="AJ128">
        <f t="shared" si="53"/>
        <v>-7.2152574857075963E-2</v>
      </c>
      <c r="AK128">
        <f t="shared" si="54"/>
        <v>0.11999356249968167</v>
      </c>
      <c r="AL128">
        <f t="shared" si="55"/>
        <v>120.23099999999999</v>
      </c>
      <c r="AM128">
        <f t="shared" si="56"/>
        <v>0.9900000000000001</v>
      </c>
      <c r="AN128">
        <f t="shared" si="57"/>
        <v>9.5839999999999995E-2</v>
      </c>
      <c r="AO128">
        <f t="shared" si="58"/>
        <v>0.22796866666666668</v>
      </c>
      <c r="AP128">
        <f t="shared" si="59"/>
        <v>-9.9213333333333324E-3</v>
      </c>
      <c r="AQ128">
        <f t="shared" si="60"/>
        <v>-3.7333333333333331E-5</v>
      </c>
      <c r="AR128">
        <f t="shared" si="61"/>
        <v>0.18993333333333332</v>
      </c>
      <c r="AS128">
        <f t="shared" si="62"/>
        <v>-0.99219999999999997</v>
      </c>
      <c r="AT128">
        <f t="shared" si="63"/>
        <v>-3.8833333333333338E-2</v>
      </c>
    </row>
    <row r="129" spans="1:46" x14ac:dyDescent="0.3">
      <c r="A129" t="s">
        <v>16</v>
      </c>
      <c r="B129">
        <v>19</v>
      </c>
      <c r="C129">
        <v>2</v>
      </c>
      <c r="D129">
        <v>120</v>
      </c>
      <c r="E129">
        <v>1</v>
      </c>
      <c r="F129">
        <v>0.89900000000000002</v>
      </c>
      <c r="G129">
        <v>60</v>
      </c>
      <c r="H129">
        <v>120.00358581542901</v>
      </c>
      <c r="I129">
        <v>0.99990707635879505</v>
      </c>
      <c r="J129">
        <v>89.901565551757798</v>
      </c>
      <c r="K129">
        <v>0.107875071465969</v>
      </c>
      <c r="L129">
        <v>-5.2546657621860497E-2</v>
      </c>
      <c r="M129">
        <v>0.119992434978485</v>
      </c>
      <c r="N129">
        <v>120.236</v>
      </c>
      <c r="O129">
        <v>0.98899999999999999</v>
      </c>
      <c r="P129">
        <v>0.10724599999999999</v>
      </c>
      <c r="Q129">
        <v>0.23241400000000001</v>
      </c>
      <c r="R129">
        <v>-1.0907E-2</v>
      </c>
      <c r="S129">
        <v>-6.29E-4</v>
      </c>
      <c r="T129">
        <v>0.19370000000000001</v>
      </c>
      <c r="U129">
        <v>-1.0908</v>
      </c>
      <c r="V129">
        <v>-0.58309999999999995</v>
      </c>
      <c r="Y129">
        <f t="shared" si="42"/>
        <v>0</v>
      </c>
      <c r="Z129">
        <f t="shared" si="43"/>
        <v>0</v>
      </c>
      <c r="AA129">
        <f t="shared" si="44"/>
        <v>0</v>
      </c>
      <c r="AB129">
        <f t="shared" si="45"/>
        <v>0</v>
      </c>
      <c r="AC129">
        <f t="shared" si="46"/>
        <v>0</v>
      </c>
      <c r="AD129">
        <f t="shared" si="47"/>
        <v>0</v>
      </c>
      <c r="AE129">
        <f t="shared" si="48"/>
        <v>0</v>
      </c>
      <c r="AF129">
        <f t="shared" si="49"/>
        <v>0</v>
      </c>
      <c r="AG129">
        <f t="shared" si="50"/>
        <v>0</v>
      </c>
      <c r="AH129">
        <f t="shared" si="51"/>
        <v>0</v>
      </c>
      <c r="AI129">
        <f t="shared" si="52"/>
        <v>0</v>
      </c>
      <c r="AJ129">
        <f t="shared" si="53"/>
        <v>0</v>
      </c>
      <c r="AK129">
        <f t="shared" si="54"/>
        <v>0</v>
      </c>
      <c r="AL129">
        <f t="shared" si="55"/>
        <v>0</v>
      </c>
      <c r="AM129">
        <f t="shared" si="56"/>
        <v>0</v>
      </c>
      <c r="AN129">
        <f t="shared" si="57"/>
        <v>0</v>
      </c>
      <c r="AO129">
        <f t="shared" si="58"/>
        <v>0</v>
      </c>
      <c r="AP129">
        <f t="shared" si="59"/>
        <v>0</v>
      </c>
      <c r="AQ129">
        <f t="shared" si="60"/>
        <v>0</v>
      </c>
      <c r="AR129">
        <f t="shared" si="61"/>
        <v>0</v>
      </c>
      <c r="AS129">
        <f t="shared" si="62"/>
        <v>0</v>
      </c>
      <c r="AT129">
        <f t="shared" si="63"/>
        <v>0</v>
      </c>
    </row>
    <row r="130" spans="1:46" x14ac:dyDescent="0.3">
      <c r="A130" t="s">
        <v>16</v>
      </c>
      <c r="B130">
        <v>19</v>
      </c>
      <c r="C130">
        <v>3</v>
      </c>
      <c r="D130">
        <v>120</v>
      </c>
      <c r="E130">
        <v>1</v>
      </c>
      <c r="F130">
        <v>0.89900000000000002</v>
      </c>
      <c r="G130">
        <v>60</v>
      </c>
      <c r="H130">
        <v>120.00520324707</v>
      </c>
      <c r="I130">
        <v>0.99993377923965399</v>
      </c>
      <c r="J130">
        <v>89.903350830078097</v>
      </c>
      <c r="K130">
        <v>0.10788154602050699</v>
      </c>
      <c r="L130">
        <v>-5.2544292062520898E-2</v>
      </c>
      <c r="M130">
        <v>0.11999724805355</v>
      </c>
      <c r="N130">
        <v>120.233</v>
      </c>
      <c r="O130">
        <v>0.98799999999999999</v>
      </c>
      <c r="P130">
        <v>0.107434</v>
      </c>
      <c r="Q130">
        <v>0.227797</v>
      </c>
      <c r="R130">
        <v>-1.1934E-2</v>
      </c>
      <c r="S130">
        <v>-4.4799999999999999E-4</v>
      </c>
      <c r="T130">
        <v>0.1898</v>
      </c>
      <c r="U130">
        <v>-1.1935</v>
      </c>
      <c r="V130">
        <v>-0.4148</v>
      </c>
      <c r="Y130">
        <f t="shared" si="42"/>
        <v>0</v>
      </c>
      <c r="Z130">
        <f t="shared" si="43"/>
        <v>0</v>
      </c>
      <c r="AA130">
        <f t="shared" si="44"/>
        <v>0</v>
      </c>
      <c r="AB130">
        <f t="shared" si="45"/>
        <v>0</v>
      </c>
      <c r="AC130">
        <f t="shared" si="46"/>
        <v>0</v>
      </c>
      <c r="AD130">
        <f t="shared" si="47"/>
        <v>0</v>
      </c>
      <c r="AE130">
        <f t="shared" si="48"/>
        <v>0</v>
      </c>
      <c r="AF130">
        <f t="shared" si="49"/>
        <v>0</v>
      </c>
      <c r="AG130">
        <f t="shared" si="50"/>
        <v>0</v>
      </c>
      <c r="AH130">
        <f t="shared" si="51"/>
        <v>0</v>
      </c>
      <c r="AI130">
        <f t="shared" si="52"/>
        <v>0</v>
      </c>
      <c r="AJ130">
        <f t="shared" si="53"/>
        <v>0</v>
      </c>
      <c r="AK130">
        <f t="shared" si="54"/>
        <v>0</v>
      </c>
      <c r="AL130">
        <f t="shared" si="55"/>
        <v>0</v>
      </c>
      <c r="AM130">
        <f t="shared" si="56"/>
        <v>0</v>
      </c>
      <c r="AN130">
        <f t="shared" si="57"/>
        <v>0</v>
      </c>
      <c r="AO130">
        <f t="shared" si="58"/>
        <v>0</v>
      </c>
      <c r="AP130">
        <f t="shared" si="59"/>
        <v>0</v>
      </c>
      <c r="AQ130">
        <f t="shared" si="60"/>
        <v>0</v>
      </c>
      <c r="AR130">
        <f t="shared" si="61"/>
        <v>0</v>
      </c>
      <c r="AS130">
        <f t="shared" si="62"/>
        <v>0</v>
      </c>
      <c r="AT130">
        <f t="shared" si="63"/>
        <v>0</v>
      </c>
    </row>
    <row r="131" spans="1:46" x14ac:dyDescent="0.3">
      <c r="A131" t="s">
        <v>16</v>
      </c>
      <c r="B131">
        <v>20</v>
      </c>
      <c r="C131">
        <v>1</v>
      </c>
      <c r="D131">
        <v>120</v>
      </c>
      <c r="E131">
        <v>1</v>
      </c>
      <c r="F131">
        <v>0.999</v>
      </c>
      <c r="G131">
        <v>60</v>
      </c>
      <c r="H131">
        <v>120.003761291503</v>
      </c>
      <c r="I131">
        <v>0.99990576505661</v>
      </c>
      <c r="J131">
        <v>99.900199890136705</v>
      </c>
      <c r="K131">
        <v>0.119872696697711</v>
      </c>
      <c r="L131">
        <v>-5.3593609482049899E-3</v>
      </c>
      <c r="M131">
        <v>0.119992449879646</v>
      </c>
      <c r="N131">
        <v>120.23699999999999</v>
      </c>
      <c r="O131">
        <v>0.99</v>
      </c>
      <c r="P131">
        <v>0.11985700000000001</v>
      </c>
      <c r="Q131">
        <v>0.233239</v>
      </c>
      <c r="R131">
        <v>-9.9059999999999999E-3</v>
      </c>
      <c r="S131" s="1">
        <v>-1.5999999999999999E-5</v>
      </c>
      <c r="T131">
        <v>0.19439999999999999</v>
      </c>
      <c r="U131">
        <v>-0.99070000000000003</v>
      </c>
      <c r="V131">
        <v>-1.3100000000000001E-2</v>
      </c>
      <c r="Y131" t="str">
        <f t="shared" si="42"/>
        <v>pf_sweep</v>
      </c>
      <c r="Z131">
        <f t="shared" si="43"/>
        <v>19</v>
      </c>
      <c r="AA131">
        <f t="shared" si="44"/>
        <v>1</v>
      </c>
      <c r="AB131">
        <f t="shared" si="45"/>
        <v>120</v>
      </c>
      <c r="AC131">
        <f t="shared" si="46"/>
        <v>1</v>
      </c>
      <c r="AD131">
        <f t="shared" si="47"/>
        <v>0.89900000000000002</v>
      </c>
      <c r="AE131">
        <f t="shared" si="48"/>
        <v>60</v>
      </c>
      <c r="AF131">
        <f t="shared" si="49"/>
        <v>120.00521087646435</v>
      </c>
      <c r="AG131">
        <f t="shared" si="50"/>
        <v>0.99991206328074111</v>
      </c>
      <c r="AH131">
        <f t="shared" si="51"/>
        <v>89.902343749999957</v>
      </c>
      <c r="AI131">
        <f t="shared" si="52"/>
        <v>0.107878004511197</v>
      </c>
      <c r="AJ131">
        <f t="shared" si="53"/>
        <v>-5.2545684079329136E-2</v>
      </c>
      <c r="AK131">
        <f t="shared" si="54"/>
        <v>0.11999465525150266</v>
      </c>
      <c r="AL131">
        <f t="shared" si="55"/>
        <v>120.23200000000001</v>
      </c>
      <c r="AM131">
        <f t="shared" si="56"/>
        <v>0.98899999999999999</v>
      </c>
      <c r="AN131">
        <f t="shared" si="57"/>
        <v>0.10753966666666666</v>
      </c>
      <c r="AO131">
        <f t="shared" si="58"/>
        <v>0.22678900000000002</v>
      </c>
      <c r="AP131">
        <f t="shared" si="59"/>
        <v>-1.0912E-2</v>
      </c>
      <c r="AQ131">
        <f t="shared" si="60"/>
        <v>-3.3833333333333334E-4</v>
      </c>
      <c r="AR131">
        <f t="shared" si="61"/>
        <v>0.18899999999999997</v>
      </c>
      <c r="AS131">
        <f t="shared" si="62"/>
        <v>-1.0913000000000002</v>
      </c>
      <c r="AT131">
        <f t="shared" si="63"/>
        <v>-0.31359999999999993</v>
      </c>
    </row>
    <row r="132" spans="1:46" x14ac:dyDescent="0.3">
      <c r="A132" t="s">
        <v>16</v>
      </c>
      <c r="B132">
        <v>20</v>
      </c>
      <c r="C132">
        <v>2</v>
      </c>
      <c r="D132">
        <v>120</v>
      </c>
      <c r="E132">
        <v>1</v>
      </c>
      <c r="F132">
        <v>0.999</v>
      </c>
      <c r="G132">
        <v>60</v>
      </c>
      <c r="H132">
        <v>120.005126953125</v>
      </c>
      <c r="I132">
        <v>0.99992537498474099</v>
      </c>
      <c r="J132">
        <v>99.900123596191406</v>
      </c>
      <c r="K132">
        <v>0.11987631767988199</v>
      </c>
      <c r="L132">
        <v>-5.3605833090841701E-3</v>
      </c>
      <c r="M132">
        <v>0.119996167719364</v>
      </c>
      <c r="N132">
        <v>120.241</v>
      </c>
      <c r="O132">
        <v>0.99199999999999999</v>
      </c>
      <c r="P132">
        <v>0.11994100000000001</v>
      </c>
      <c r="Q132">
        <v>0.235873</v>
      </c>
      <c r="R132">
        <v>-7.9249999999999998E-3</v>
      </c>
      <c r="S132" s="1">
        <v>6.4999999999999994E-5</v>
      </c>
      <c r="T132">
        <v>0.1966</v>
      </c>
      <c r="U132">
        <v>-0.79259999999999997</v>
      </c>
      <c r="V132">
        <v>5.3999999999999999E-2</v>
      </c>
      <c r="Y132">
        <f t="shared" si="42"/>
        <v>0</v>
      </c>
      <c r="Z132">
        <f t="shared" si="43"/>
        <v>0</v>
      </c>
      <c r="AA132">
        <f t="shared" si="44"/>
        <v>0</v>
      </c>
      <c r="AB132">
        <f t="shared" si="45"/>
        <v>0</v>
      </c>
      <c r="AC132">
        <f t="shared" si="46"/>
        <v>0</v>
      </c>
      <c r="AD132">
        <f t="shared" si="47"/>
        <v>0</v>
      </c>
      <c r="AE132">
        <f t="shared" si="48"/>
        <v>0</v>
      </c>
      <c r="AF132">
        <f t="shared" si="49"/>
        <v>0</v>
      </c>
      <c r="AG132">
        <f t="shared" si="50"/>
        <v>0</v>
      </c>
      <c r="AH132">
        <f t="shared" si="51"/>
        <v>0</v>
      </c>
      <c r="AI132">
        <f t="shared" si="52"/>
        <v>0</v>
      </c>
      <c r="AJ132">
        <f t="shared" si="53"/>
        <v>0</v>
      </c>
      <c r="AK132">
        <f t="shared" si="54"/>
        <v>0</v>
      </c>
      <c r="AL132">
        <f t="shared" si="55"/>
        <v>0</v>
      </c>
      <c r="AM132">
        <f t="shared" si="56"/>
        <v>0</v>
      </c>
      <c r="AN132">
        <f t="shared" si="57"/>
        <v>0</v>
      </c>
      <c r="AO132">
        <f t="shared" si="58"/>
        <v>0</v>
      </c>
      <c r="AP132">
        <f t="shared" si="59"/>
        <v>0</v>
      </c>
      <c r="AQ132">
        <f t="shared" si="60"/>
        <v>0</v>
      </c>
      <c r="AR132">
        <f t="shared" si="61"/>
        <v>0</v>
      </c>
      <c r="AS132">
        <f t="shared" si="62"/>
        <v>0</v>
      </c>
      <c r="AT132">
        <f t="shared" si="63"/>
        <v>0</v>
      </c>
    </row>
    <row r="133" spans="1:46" x14ac:dyDescent="0.3">
      <c r="A133" t="s">
        <v>16</v>
      </c>
      <c r="B133">
        <v>20</v>
      </c>
      <c r="C133">
        <v>3</v>
      </c>
      <c r="D133">
        <v>120</v>
      </c>
      <c r="E133">
        <v>1</v>
      </c>
      <c r="F133">
        <v>0.999</v>
      </c>
      <c r="G133">
        <v>60</v>
      </c>
      <c r="H133">
        <v>120.00342559814401</v>
      </c>
      <c r="I133">
        <v>0.99991494417190496</v>
      </c>
      <c r="J133">
        <v>99.900085449218693</v>
      </c>
      <c r="K133">
        <v>0.119873322546482</v>
      </c>
      <c r="L133">
        <v>-5.3614550270140102E-3</v>
      </c>
      <c r="M133">
        <v>0.11999321728944699</v>
      </c>
      <c r="N133">
        <v>120.233</v>
      </c>
      <c r="O133">
        <v>0.99</v>
      </c>
      <c r="P133">
        <v>0.119842</v>
      </c>
      <c r="Q133">
        <v>0.229574</v>
      </c>
      <c r="R133">
        <v>-9.9150000000000002E-3</v>
      </c>
      <c r="S133" s="1">
        <v>-3.1000000000000001E-5</v>
      </c>
      <c r="T133">
        <v>0.1913</v>
      </c>
      <c r="U133">
        <v>-0.99160000000000004</v>
      </c>
      <c r="V133">
        <v>-2.6100000000000002E-2</v>
      </c>
      <c r="Y133">
        <f t="shared" si="42"/>
        <v>0</v>
      </c>
      <c r="Z133">
        <f t="shared" si="43"/>
        <v>0</v>
      </c>
      <c r="AA133">
        <f t="shared" si="44"/>
        <v>0</v>
      </c>
      <c r="AB133">
        <f t="shared" si="45"/>
        <v>0</v>
      </c>
      <c r="AC133">
        <f t="shared" si="46"/>
        <v>0</v>
      </c>
      <c r="AD133">
        <f t="shared" si="47"/>
        <v>0</v>
      </c>
      <c r="AE133">
        <f t="shared" si="48"/>
        <v>0</v>
      </c>
      <c r="AF133">
        <f t="shared" si="49"/>
        <v>0</v>
      </c>
      <c r="AG133">
        <f t="shared" si="50"/>
        <v>0</v>
      </c>
      <c r="AH133">
        <f t="shared" si="51"/>
        <v>0</v>
      </c>
      <c r="AI133">
        <f t="shared" si="52"/>
        <v>0</v>
      </c>
      <c r="AJ133">
        <f t="shared" si="53"/>
        <v>0</v>
      </c>
      <c r="AK133">
        <f t="shared" si="54"/>
        <v>0</v>
      </c>
      <c r="AL133">
        <f t="shared" si="55"/>
        <v>0</v>
      </c>
      <c r="AM133">
        <f t="shared" si="56"/>
        <v>0</v>
      </c>
      <c r="AN133">
        <f t="shared" si="57"/>
        <v>0</v>
      </c>
      <c r="AO133">
        <f t="shared" si="58"/>
        <v>0</v>
      </c>
      <c r="AP133">
        <f t="shared" si="59"/>
        <v>0</v>
      </c>
      <c r="AQ133">
        <f t="shared" si="60"/>
        <v>0</v>
      </c>
      <c r="AR133">
        <f t="shared" si="61"/>
        <v>0</v>
      </c>
      <c r="AS133">
        <f t="shared" si="62"/>
        <v>0</v>
      </c>
      <c r="AT133">
        <f t="shared" si="63"/>
        <v>0</v>
      </c>
    </row>
    <row r="134" spans="1:46" x14ac:dyDescent="0.3">
      <c r="A134" t="s">
        <v>17</v>
      </c>
      <c r="B134">
        <v>1</v>
      </c>
      <c r="C134">
        <v>1</v>
      </c>
      <c r="D134">
        <v>120</v>
      </c>
      <c r="E134">
        <v>1</v>
      </c>
      <c r="F134">
        <v>0.999</v>
      </c>
      <c r="G134">
        <v>50</v>
      </c>
      <c r="H134">
        <v>120.005477905273</v>
      </c>
      <c r="I134">
        <v>0.99988496303558305</v>
      </c>
      <c r="J134">
        <v>99.900161743164006</v>
      </c>
      <c r="K134">
        <v>0.11987187713384601</v>
      </c>
      <c r="L134">
        <v>-5.3596151992678599E-3</v>
      </c>
      <c r="M134">
        <v>0.119991675019264</v>
      </c>
      <c r="N134">
        <v>120.236</v>
      </c>
      <c r="O134">
        <v>0.98899999999999999</v>
      </c>
      <c r="P134">
        <v>0.119495</v>
      </c>
      <c r="Q134">
        <v>0.230522</v>
      </c>
      <c r="R134">
        <v>-1.0885000000000001E-2</v>
      </c>
      <c r="S134">
        <v>-3.77E-4</v>
      </c>
      <c r="T134">
        <v>0.19209999999999999</v>
      </c>
      <c r="U134">
        <v>-1.0886</v>
      </c>
      <c r="V134">
        <v>-0.31440000000000001</v>
      </c>
      <c r="Y134" t="str">
        <f t="shared" ref="Y134:Y166" si="64">IF($C131=1, A131, 0)</f>
        <v>pf_sweep</v>
      </c>
      <c r="Z134">
        <f t="shared" ref="Z134:Z166" si="65">IF($C131=1, B131, 0)</f>
        <v>20</v>
      </c>
      <c r="AA134">
        <f t="shared" ref="AA134:AA166" si="66">IF($C131=1, 1, 0)</f>
        <v>1</v>
      </c>
      <c r="AB134">
        <f t="shared" si="45"/>
        <v>120</v>
      </c>
      <c r="AC134">
        <f t="shared" si="46"/>
        <v>1</v>
      </c>
      <c r="AD134">
        <f t="shared" si="47"/>
        <v>0.999</v>
      </c>
      <c r="AE134">
        <f t="shared" si="48"/>
        <v>60</v>
      </c>
      <c r="AF134">
        <f t="shared" si="49"/>
        <v>120.00410461425734</v>
      </c>
      <c r="AG134">
        <f t="shared" si="50"/>
        <v>0.99991536140441861</v>
      </c>
      <c r="AH134">
        <f t="shared" si="51"/>
        <v>99.900136311848939</v>
      </c>
      <c r="AI134">
        <f t="shared" si="52"/>
        <v>0.11987411230802499</v>
      </c>
      <c r="AJ134">
        <f t="shared" si="53"/>
        <v>-5.3604664281010567E-3</v>
      </c>
      <c r="AK134">
        <f t="shared" si="54"/>
        <v>0.119993944962819</v>
      </c>
      <c r="AL134">
        <f t="shared" si="55"/>
        <v>120.23700000000001</v>
      </c>
      <c r="AM134">
        <f t="shared" si="56"/>
        <v>0.9906666666666667</v>
      </c>
      <c r="AN134">
        <f t="shared" si="57"/>
        <v>0.11988</v>
      </c>
      <c r="AO134">
        <f t="shared" si="58"/>
        <v>0.23289533333333332</v>
      </c>
      <c r="AP134">
        <f t="shared" si="59"/>
        <v>-9.2486666666666672E-3</v>
      </c>
      <c r="AQ134">
        <f t="shared" si="60"/>
        <v>5.9999999999999993E-6</v>
      </c>
      <c r="AR134">
        <f t="shared" si="61"/>
        <v>0.19410000000000002</v>
      </c>
      <c r="AS134">
        <f t="shared" si="62"/>
        <v>-0.92496666666666671</v>
      </c>
      <c r="AT134">
        <f t="shared" si="63"/>
        <v>4.9333333333333321E-3</v>
      </c>
    </row>
    <row r="135" spans="1:46" x14ac:dyDescent="0.3">
      <c r="A135" t="s">
        <v>17</v>
      </c>
      <c r="B135">
        <v>1</v>
      </c>
      <c r="C135">
        <v>2</v>
      </c>
      <c r="D135">
        <v>120</v>
      </c>
      <c r="E135">
        <v>1</v>
      </c>
      <c r="F135">
        <v>0.999</v>
      </c>
      <c r="G135">
        <v>50</v>
      </c>
      <c r="H135">
        <v>120.006950378417</v>
      </c>
      <c r="I135">
        <v>0.99993205070495605</v>
      </c>
      <c r="J135">
        <v>99.900192260742102</v>
      </c>
      <c r="K135">
        <v>0.119879022240638</v>
      </c>
      <c r="L135">
        <v>-5.3601372055709301E-3</v>
      </c>
      <c r="M135">
        <v>0.11999879032373401</v>
      </c>
      <c r="N135">
        <v>120.241</v>
      </c>
      <c r="O135">
        <v>0.99399999999999999</v>
      </c>
      <c r="P135">
        <v>0.119602</v>
      </c>
      <c r="Q135">
        <v>0.23405000000000001</v>
      </c>
      <c r="R135">
        <v>-5.9319999999999998E-3</v>
      </c>
      <c r="S135">
        <v>-2.7700000000000001E-4</v>
      </c>
      <c r="T135">
        <v>0.19500000000000001</v>
      </c>
      <c r="U135">
        <v>-0.59319999999999995</v>
      </c>
      <c r="V135">
        <v>-0.2311</v>
      </c>
      <c r="Y135">
        <f t="shared" si="64"/>
        <v>0</v>
      </c>
      <c r="Z135">
        <f t="shared" si="65"/>
        <v>0</v>
      </c>
      <c r="AA135">
        <f t="shared" si="66"/>
        <v>0</v>
      </c>
      <c r="AB135">
        <f t="shared" si="45"/>
        <v>0</v>
      </c>
      <c r="AC135">
        <f t="shared" si="46"/>
        <v>0</v>
      </c>
      <c r="AD135">
        <f t="shared" si="47"/>
        <v>0</v>
      </c>
      <c r="AE135">
        <f t="shared" si="48"/>
        <v>0</v>
      </c>
      <c r="AF135">
        <f t="shared" si="49"/>
        <v>0</v>
      </c>
      <c r="AG135">
        <f t="shared" si="50"/>
        <v>0</v>
      </c>
      <c r="AH135">
        <f t="shared" si="51"/>
        <v>0</v>
      </c>
      <c r="AI135">
        <f t="shared" si="52"/>
        <v>0</v>
      </c>
      <c r="AJ135">
        <f t="shared" si="53"/>
        <v>0</v>
      </c>
      <c r="AK135">
        <f t="shared" si="54"/>
        <v>0</v>
      </c>
      <c r="AL135">
        <f t="shared" si="55"/>
        <v>0</v>
      </c>
      <c r="AM135">
        <f t="shared" si="56"/>
        <v>0</v>
      </c>
      <c r="AN135">
        <f t="shared" si="57"/>
        <v>0</v>
      </c>
      <c r="AO135">
        <f t="shared" si="58"/>
        <v>0</v>
      </c>
      <c r="AP135">
        <f t="shared" si="59"/>
        <v>0</v>
      </c>
      <c r="AQ135">
        <f t="shared" si="60"/>
        <v>0</v>
      </c>
      <c r="AR135">
        <f t="shared" si="61"/>
        <v>0</v>
      </c>
      <c r="AS135">
        <f t="shared" si="62"/>
        <v>0</v>
      </c>
      <c r="AT135">
        <f t="shared" si="63"/>
        <v>0</v>
      </c>
    </row>
    <row r="136" spans="1:46" x14ac:dyDescent="0.3">
      <c r="A136" t="s">
        <v>17</v>
      </c>
      <c r="B136">
        <v>1</v>
      </c>
      <c r="C136">
        <v>3</v>
      </c>
      <c r="D136">
        <v>120</v>
      </c>
      <c r="E136">
        <v>1</v>
      </c>
      <c r="F136">
        <v>0.999</v>
      </c>
      <c r="G136">
        <v>50</v>
      </c>
      <c r="H136">
        <v>120.00340270996</v>
      </c>
      <c r="I136">
        <v>0.99991184473037698</v>
      </c>
      <c r="J136">
        <v>99.900177001953097</v>
      </c>
      <c r="K136">
        <v>0.119873046875</v>
      </c>
      <c r="L136">
        <v>-5.3598275408148696E-3</v>
      </c>
      <c r="M136">
        <v>0.11999282985925599</v>
      </c>
      <c r="N136">
        <v>120.24299999999999</v>
      </c>
      <c r="O136">
        <v>0.99299999999999999</v>
      </c>
      <c r="P136">
        <v>0.11995499999999901</v>
      </c>
      <c r="Q136">
        <v>0.239597</v>
      </c>
      <c r="R136">
        <v>-6.9119999999999997E-3</v>
      </c>
      <c r="S136" s="1">
        <v>8.2000000000000001E-5</v>
      </c>
      <c r="T136">
        <v>0.19969999999999999</v>
      </c>
      <c r="U136">
        <v>-0.69120000000000004</v>
      </c>
      <c r="V136">
        <v>6.8400000000000002E-2</v>
      </c>
      <c r="Y136">
        <f t="shared" si="64"/>
        <v>0</v>
      </c>
      <c r="Z136">
        <f t="shared" si="65"/>
        <v>0</v>
      </c>
      <c r="AA136">
        <f t="shared" si="66"/>
        <v>0</v>
      </c>
      <c r="AB136">
        <f t="shared" si="45"/>
        <v>0</v>
      </c>
      <c r="AC136">
        <f t="shared" si="46"/>
        <v>0</v>
      </c>
      <c r="AD136">
        <f t="shared" si="47"/>
        <v>0</v>
      </c>
      <c r="AE136">
        <f t="shared" si="48"/>
        <v>0</v>
      </c>
      <c r="AF136">
        <f t="shared" si="49"/>
        <v>0</v>
      </c>
      <c r="AG136">
        <f t="shared" si="50"/>
        <v>0</v>
      </c>
      <c r="AH136">
        <f t="shared" si="51"/>
        <v>0</v>
      </c>
      <c r="AI136">
        <f t="shared" si="52"/>
        <v>0</v>
      </c>
      <c r="AJ136">
        <f t="shared" si="53"/>
        <v>0</v>
      </c>
      <c r="AK136">
        <f t="shared" si="54"/>
        <v>0</v>
      </c>
      <c r="AL136">
        <f t="shared" si="55"/>
        <v>0</v>
      </c>
      <c r="AM136">
        <f t="shared" si="56"/>
        <v>0</v>
      </c>
      <c r="AN136">
        <f t="shared" si="57"/>
        <v>0</v>
      </c>
      <c r="AO136">
        <f t="shared" si="58"/>
        <v>0</v>
      </c>
      <c r="AP136">
        <f t="shared" si="59"/>
        <v>0</v>
      </c>
      <c r="AQ136">
        <f t="shared" si="60"/>
        <v>0</v>
      </c>
      <c r="AR136">
        <f t="shared" si="61"/>
        <v>0</v>
      </c>
      <c r="AS136">
        <f t="shared" si="62"/>
        <v>0</v>
      </c>
      <c r="AT136">
        <f t="shared" si="63"/>
        <v>0</v>
      </c>
    </row>
    <row r="137" spans="1:46" x14ac:dyDescent="0.3">
      <c r="A137" t="s">
        <v>17</v>
      </c>
      <c r="B137">
        <v>2</v>
      </c>
      <c r="C137">
        <v>1</v>
      </c>
      <c r="D137">
        <v>120</v>
      </c>
      <c r="E137">
        <v>1</v>
      </c>
      <c r="F137">
        <v>0.999</v>
      </c>
      <c r="G137">
        <v>51</v>
      </c>
      <c r="H137">
        <v>120.00765991210901</v>
      </c>
      <c r="I137">
        <v>0.99993389844894398</v>
      </c>
      <c r="J137">
        <v>99.900260925292898</v>
      </c>
      <c r="K137">
        <v>0.11988004297018</v>
      </c>
      <c r="L137">
        <v>-5.35823823884129E-3</v>
      </c>
      <c r="M137">
        <v>0.119999729096889</v>
      </c>
      <c r="N137">
        <v>120.246</v>
      </c>
      <c r="O137">
        <v>0.99199999999999999</v>
      </c>
      <c r="P137">
        <v>0.119653</v>
      </c>
      <c r="Q137">
        <v>0.23834</v>
      </c>
      <c r="R137">
        <v>-7.9340000000000001E-3</v>
      </c>
      <c r="S137">
        <v>-2.2699999999999999E-4</v>
      </c>
      <c r="T137">
        <v>0.1986</v>
      </c>
      <c r="U137">
        <v>-0.79339999999999999</v>
      </c>
      <c r="V137">
        <v>-0.18940000000000001</v>
      </c>
      <c r="Y137" t="str">
        <f t="shared" si="64"/>
        <v>freq_sweep</v>
      </c>
      <c r="Z137">
        <f t="shared" si="65"/>
        <v>1</v>
      </c>
      <c r="AA137">
        <f t="shared" si="66"/>
        <v>1</v>
      </c>
      <c r="AB137">
        <f t="shared" si="45"/>
        <v>120</v>
      </c>
      <c r="AC137">
        <f t="shared" si="46"/>
        <v>1</v>
      </c>
      <c r="AD137">
        <f t="shared" si="47"/>
        <v>0.999</v>
      </c>
      <c r="AE137">
        <f t="shared" si="48"/>
        <v>50</v>
      </c>
      <c r="AF137">
        <f t="shared" si="49"/>
        <v>120.00527699788331</v>
      </c>
      <c r="AG137">
        <f t="shared" si="50"/>
        <v>0.99990961949030532</v>
      </c>
      <c r="AH137">
        <f t="shared" si="51"/>
        <v>99.900177001953068</v>
      </c>
      <c r="AI137">
        <f t="shared" si="52"/>
        <v>0.11987464874982801</v>
      </c>
      <c r="AJ137">
        <f t="shared" si="53"/>
        <v>-5.3598599818845535E-3</v>
      </c>
      <c r="AK137">
        <f t="shared" si="54"/>
        <v>0.11999443173408468</v>
      </c>
      <c r="AL137">
        <f t="shared" si="55"/>
        <v>120.24000000000001</v>
      </c>
      <c r="AM137">
        <f t="shared" si="56"/>
        <v>0.99199999999999999</v>
      </c>
      <c r="AN137">
        <f t="shared" si="57"/>
        <v>0.11968399999999968</v>
      </c>
      <c r="AO137">
        <f t="shared" si="58"/>
        <v>0.23472300000000001</v>
      </c>
      <c r="AP137">
        <f t="shared" si="59"/>
        <v>-7.9096666666666673E-3</v>
      </c>
      <c r="AQ137">
        <f t="shared" si="60"/>
        <v>-1.9066666666666668E-4</v>
      </c>
      <c r="AR137">
        <f t="shared" si="61"/>
        <v>0.1956</v>
      </c>
      <c r="AS137">
        <f t="shared" si="62"/>
        <v>-0.79100000000000004</v>
      </c>
      <c r="AT137">
        <f t="shared" si="63"/>
        <v>-0.15903333333333333</v>
      </c>
    </row>
    <row r="138" spans="1:46" x14ac:dyDescent="0.3">
      <c r="A138" t="s">
        <v>17</v>
      </c>
      <c r="B138">
        <v>2</v>
      </c>
      <c r="C138">
        <v>2</v>
      </c>
      <c r="D138">
        <v>120</v>
      </c>
      <c r="E138">
        <v>1</v>
      </c>
      <c r="F138">
        <v>0.999</v>
      </c>
      <c r="G138">
        <v>51</v>
      </c>
      <c r="H138">
        <v>120.01416778564401</v>
      </c>
      <c r="I138">
        <v>0.99993121623992898</v>
      </c>
      <c r="J138">
        <v>99.899986267089801</v>
      </c>
      <c r="K138">
        <v>0.119885891675949</v>
      </c>
      <c r="L138">
        <v>-5.3647686727344903E-3</v>
      </c>
      <c r="M138">
        <v>0.120005913078784</v>
      </c>
      <c r="N138">
        <v>120.241</v>
      </c>
      <c r="O138">
        <v>0.99199999999999999</v>
      </c>
      <c r="P138">
        <v>0.119509</v>
      </c>
      <c r="Q138">
        <v>0.22683200000000001</v>
      </c>
      <c r="R138">
        <v>-7.9310000000000005E-3</v>
      </c>
      <c r="S138">
        <v>-3.77E-4</v>
      </c>
      <c r="T138">
        <v>0.189</v>
      </c>
      <c r="U138">
        <v>-0.79320000000000002</v>
      </c>
      <c r="V138">
        <v>-0.31440000000000001</v>
      </c>
      <c r="Y138">
        <f t="shared" si="64"/>
        <v>0</v>
      </c>
      <c r="Z138">
        <f t="shared" si="65"/>
        <v>0</v>
      </c>
      <c r="AA138">
        <f t="shared" si="66"/>
        <v>0</v>
      </c>
      <c r="AB138">
        <f t="shared" si="45"/>
        <v>0</v>
      </c>
      <c r="AC138">
        <f t="shared" si="46"/>
        <v>0</v>
      </c>
      <c r="AD138">
        <f t="shared" si="47"/>
        <v>0</v>
      </c>
      <c r="AE138">
        <f t="shared" si="48"/>
        <v>0</v>
      </c>
      <c r="AF138">
        <f t="shared" si="49"/>
        <v>0</v>
      </c>
      <c r="AG138">
        <f t="shared" si="50"/>
        <v>0</v>
      </c>
      <c r="AH138">
        <f t="shared" si="51"/>
        <v>0</v>
      </c>
      <c r="AI138">
        <f t="shared" si="52"/>
        <v>0</v>
      </c>
      <c r="AJ138">
        <f t="shared" si="53"/>
        <v>0</v>
      </c>
      <c r="AK138">
        <f t="shared" si="54"/>
        <v>0</v>
      </c>
      <c r="AL138">
        <f t="shared" si="55"/>
        <v>0</v>
      </c>
      <c r="AM138">
        <f t="shared" si="56"/>
        <v>0</v>
      </c>
      <c r="AN138">
        <f t="shared" si="57"/>
        <v>0</v>
      </c>
      <c r="AO138">
        <f t="shared" si="58"/>
        <v>0</v>
      </c>
      <c r="AP138">
        <f t="shared" si="59"/>
        <v>0</v>
      </c>
      <c r="AQ138">
        <f t="shared" si="60"/>
        <v>0</v>
      </c>
      <c r="AR138">
        <f t="shared" si="61"/>
        <v>0</v>
      </c>
      <c r="AS138">
        <f t="shared" si="62"/>
        <v>0</v>
      </c>
      <c r="AT138">
        <f t="shared" si="63"/>
        <v>0</v>
      </c>
    </row>
    <row r="139" spans="1:46" x14ac:dyDescent="0.3">
      <c r="A139" t="s">
        <v>17</v>
      </c>
      <c r="B139">
        <v>2</v>
      </c>
      <c r="C139">
        <v>3</v>
      </c>
      <c r="D139">
        <v>120</v>
      </c>
      <c r="E139">
        <v>1</v>
      </c>
      <c r="F139">
        <v>0.999</v>
      </c>
      <c r="G139">
        <v>51</v>
      </c>
      <c r="H139">
        <v>120.005493164062</v>
      </c>
      <c r="I139">
        <v>0.99991214275360096</v>
      </c>
      <c r="J139">
        <v>99.900253295898395</v>
      </c>
      <c r="K139">
        <v>0.119875267148017</v>
      </c>
      <c r="L139">
        <v>-5.3578224033117199E-3</v>
      </c>
      <c r="M139">
        <v>0.11999495327472599</v>
      </c>
      <c r="N139">
        <v>120.246</v>
      </c>
      <c r="O139">
        <v>0.99099999999999999</v>
      </c>
      <c r="P139">
        <v>0.119468</v>
      </c>
      <c r="Q139">
        <v>0.240507</v>
      </c>
      <c r="R139">
        <v>-8.9119999999999998E-3</v>
      </c>
      <c r="S139">
        <v>-4.0700000000000003E-4</v>
      </c>
      <c r="T139">
        <v>0.20039999999999999</v>
      </c>
      <c r="U139">
        <v>-0.89129999999999998</v>
      </c>
      <c r="V139">
        <v>-0.3397</v>
      </c>
      <c r="Y139">
        <f t="shared" si="64"/>
        <v>0</v>
      </c>
      <c r="Z139">
        <f t="shared" si="65"/>
        <v>0</v>
      </c>
      <c r="AA139">
        <f t="shared" si="66"/>
        <v>0</v>
      </c>
      <c r="AB139">
        <f t="shared" si="45"/>
        <v>0</v>
      </c>
      <c r="AC139">
        <f t="shared" si="46"/>
        <v>0</v>
      </c>
      <c r="AD139">
        <f t="shared" si="47"/>
        <v>0</v>
      </c>
      <c r="AE139">
        <f t="shared" si="48"/>
        <v>0</v>
      </c>
      <c r="AF139">
        <f t="shared" si="49"/>
        <v>0</v>
      </c>
      <c r="AG139">
        <f t="shared" si="50"/>
        <v>0</v>
      </c>
      <c r="AH139">
        <f t="shared" si="51"/>
        <v>0</v>
      </c>
      <c r="AI139">
        <f t="shared" si="52"/>
        <v>0</v>
      </c>
      <c r="AJ139">
        <f t="shared" si="53"/>
        <v>0</v>
      </c>
      <c r="AK139">
        <f t="shared" si="54"/>
        <v>0</v>
      </c>
      <c r="AL139">
        <f t="shared" si="55"/>
        <v>0</v>
      </c>
      <c r="AM139">
        <f t="shared" si="56"/>
        <v>0</v>
      </c>
      <c r="AN139">
        <f t="shared" si="57"/>
        <v>0</v>
      </c>
      <c r="AO139">
        <f t="shared" si="58"/>
        <v>0</v>
      </c>
      <c r="AP139">
        <f t="shared" si="59"/>
        <v>0</v>
      </c>
      <c r="AQ139">
        <f t="shared" si="60"/>
        <v>0</v>
      </c>
      <c r="AR139">
        <f t="shared" si="61"/>
        <v>0</v>
      </c>
      <c r="AS139">
        <f t="shared" si="62"/>
        <v>0</v>
      </c>
      <c r="AT139">
        <f t="shared" si="63"/>
        <v>0</v>
      </c>
    </row>
    <row r="140" spans="1:46" x14ac:dyDescent="0.3">
      <c r="A140" t="s">
        <v>17</v>
      </c>
      <c r="B140">
        <v>3</v>
      </c>
      <c r="C140">
        <v>1</v>
      </c>
      <c r="D140">
        <v>120</v>
      </c>
      <c r="E140">
        <v>1</v>
      </c>
      <c r="F140">
        <v>0.999</v>
      </c>
      <c r="G140">
        <v>52</v>
      </c>
      <c r="H140">
        <v>120.00811767578099</v>
      </c>
      <c r="I140">
        <v>0.99993669986724798</v>
      </c>
      <c r="J140">
        <v>99.900161743164006</v>
      </c>
      <c r="K140">
        <v>0.119880713522434</v>
      </c>
      <c r="L140">
        <v>-5.3609847091138302E-3</v>
      </c>
      <c r="M140">
        <v>0.12000051885843201</v>
      </c>
      <c r="N140">
        <v>120.245</v>
      </c>
      <c r="O140">
        <v>0.997</v>
      </c>
      <c r="P140">
        <v>0.120058</v>
      </c>
      <c r="Q140">
        <v>0.23688200000000001</v>
      </c>
      <c r="R140">
        <v>-2.9369999999999999E-3</v>
      </c>
      <c r="S140">
        <v>1.7699999999999999E-4</v>
      </c>
      <c r="T140">
        <v>0.19739999999999999</v>
      </c>
      <c r="U140">
        <v>-0.29370000000000002</v>
      </c>
      <c r="V140">
        <v>0.1479</v>
      </c>
      <c r="Y140" t="str">
        <f t="shared" si="64"/>
        <v>freq_sweep</v>
      </c>
      <c r="Z140">
        <f t="shared" si="65"/>
        <v>2</v>
      </c>
      <c r="AA140">
        <f t="shared" si="66"/>
        <v>1</v>
      </c>
      <c r="AB140">
        <f t="shared" si="45"/>
        <v>120</v>
      </c>
      <c r="AC140">
        <f t="shared" si="46"/>
        <v>1</v>
      </c>
      <c r="AD140">
        <f t="shared" si="47"/>
        <v>0.999</v>
      </c>
      <c r="AE140">
        <f t="shared" si="48"/>
        <v>51</v>
      </c>
      <c r="AF140">
        <f t="shared" si="49"/>
        <v>120.00910695393833</v>
      </c>
      <c r="AG140">
        <f t="shared" si="50"/>
        <v>0.9999257524808246</v>
      </c>
      <c r="AH140">
        <f t="shared" si="51"/>
        <v>99.900166829427022</v>
      </c>
      <c r="AI140">
        <f t="shared" si="52"/>
        <v>0.11988040059804866</v>
      </c>
      <c r="AJ140">
        <f t="shared" si="53"/>
        <v>-5.3602764382958334E-3</v>
      </c>
      <c r="AK140">
        <f t="shared" si="54"/>
        <v>0.12000019848346632</v>
      </c>
      <c r="AL140">
        <f t="shared" si="55"/>
        <v>120.24433333333333</v>
      </c>
      <c r="AM140">
        <f t="shared" si="56"/>
        <v>0.9916666666666667</v>
      </c>
      <c r="AN140">
        <f t="shared" si="57"/>
        <v>0.11954333333333333</v>
      </c>
      <c r="AO140">
        <f t="shared" si="58"/>
        <v>0.23522633333333334</v>
      </c>
      <c r="AP140">
        <f t="shared" si="59"/>
        <v>-8.2590000000000007E-3</v>
      </c>
      <c r="AQ140">
        <f t="shared" si="60"/>
        <v>-3.3700000000000001E-4</v>
      </c>
      <c r="AR140">
        <f t="shared" si="61"/>
        <v>0.19599999999999998</v>
      </c>
      <c r="AS140">
        <f t="shared" si="62"/>
        <v>-0.82596666666666663</v>
      </c>
      <c r="AT140">
        <f t="shared" si="63"/>
        <v>-0.28116666666666668</v>
      </c>
    </row>
    <row r="141" spans="1:46" x14ac:dyDescent="0.3">
      <c r="A141" t="s">
        <v>17</v>
      </c>
      <c r="B141">
        <v>3</v>
      </c>
      <c r="C141">
        <v>2</v>
      </c>
      <c r="D141">
        <v>120</v>
      </c>
      <c r="E141">
        <v>1</v>
      </c>
      <c r="F141">
        <v>0.999</v>
      </c>
      <c r="G141">
        <v>52</v>
      </c>
      <c r="H141">
        <v>120.00316619873</v>
      </c>
      <c r="I141">
        <v>0.99991428852081299</v>
      </c>
      <c r="J141">
        <v>99.900070190429602</v>
      </c>
      <c r="K141">
        <v>0.119872972369194</v>
      </c>
      <c r="L141">
        <v>-5.3629497997462697E-3</v>
      </c>
      <c r="M141">
        <v>0.11999288201332001</v>
      </c>
      <c r="N141">
        <v>120.23699999999999</v>
      </c>
      <c r="O141">
        <v>0.99099999999999999</v>
      </c>
      <c r="P141">
        <v>0.11967899999999999</v>
      </c>
      <c r="Q141">
        <v>0.23383399999999999</v>
      </c>
      <c r="R141">
        <v>-8.914E-3</v>
      </c>
      <c r="S141">
        <v>-1.94E-4</v>
      </c>
      <c r="T141">
        <v>0.19489999999999999</v>
      </c>
      <c r="U141">
        <v>-0.89149999999999996</v>
      </c>
      <c r="V141">
        <v>-0.1618</v>
      </c>
      <c r="Y141">
        <f t="shared" si="64"/>
        <v>0</v>
      </c>
      <c r="Z141">
        <f t="shared" si="65"/>
        <v>0</v>
      </c>
      <c r="AA141">
        <f t="shared" si="66"/>
        <v>0</v>
      </c>
      <c r="AB141">
        <f t="shared" si="45"/>
        <v>0</v>
      </c>
      <c r="AC141">
        <f t="shared" si="46"/>
        <v>0</v>
      </c>
      <c r="AD141">
        <f t="shared" si="47"/>
        <v>0</v>
      </c>
      <c r="AE141">
        <f t="shared" si="48"/>
        <v>0</v>
      </c>
      <c r="AF141">
        <f t="shared" si="49"/>
        <v>0</v>
      </c>
      <c r="AG141">
        <f t="shared" si="50"/>
        <v>0</v>
      </c>
      <c r="AH141">
        <f t="shared" si="51"/>
        <v>0</v>
      </c>
      <c r="AI141">
        <f t="shared" si="52"/>
        <v>0</v>
      </c>
      <c r="AJ141">
        <f t="shared" si="53"/>
        <v>0</v>
      </c>
      <c r="AK141">
        <f t="shared" si="54"/>
        <v>0</v>
      </c>
      <c r="AL141">
        <f t="shared" si="55"/>
        <v>0</v>
      </c>
      <c r="AM141">
        <f t="shared" si="56"/>
        <v>0</v>
      </c>
      <c r="AN141">
        <f t="shared" si="57"/>
        <v>0</v>
      </c>
      <c r="AO141">
        <f t="shared" si="58"/>
        <v>0</v>
      </c>
      <c r="AP141">
        <f t="shared" si="59"/>
        <v>0</v>
      </c>
      <c r="AQ141">
        <f t="shared" si="60"/>
        <v>0</v>
      </c>
      <c r="AR141">
        <f t="shared" si="61"/>
        <v>0</v>
      </c>
      <c r="AS141">
        <f t="shared" si="62"/>
        <v>0</v>
      </c>
      <c r="AT141">
        <f t="shared" si="63"/>
        <v>0</v>
      </c>
    </row>
    <row r="142" spans="1:46" x14ac:dyDescent="0.3">
      <c r="A142" t="s">
        <v>17</v>
      </c>
      <c r="B142">
        <v>3</v>
      </c>
      <c r="C142">
        <v>3</v>
      </c>
      <c r="D142">
        <v>120</v>
      </c>
      <c r="E142">
        <v>1</v>
      </c>
      <c r="F142">
        <v>0.999</v>
      </c>
      <c r="G142">
        <v>52</v>
      </c>
      <c r="H142">
        <v>120.00733184814401</v>
      </c>
      <c r="I142">
        <v>0.99991983175277699</v>
      </c>
      <c r="J142">
        <v>99.900123596191406</v>
      </c>
      <c r="K142">
        <v>0.119877859950065</v>
      </c>
      <c r="L142">
        <v>-5.3605535067617798E-3</v>
      </c>
      <c r="M142">
        <v>0.11999770998954699</v>
      </c>
      <c r="N142">
        <v>120.24299999999999</v>
      </c>
      <c r="O142">
        <v>0.999</v>
      </c>
      <c r="P142">
        <v>0.119312</v>
      </c>
      <c r="Q142">
        <v>0.23566799999999999</v>
      </c>
      <c r="R142">
        <v>-9.2000000000000003E-4</v>
      </c>
      <c r="S142">
        <v>-5.6599999999999999E-4</v>
      </c>
      <c r="T142">
        <v>0.19639999999999999</v>
      </c>
      <c r="U142">
        <v>-9.1999999999999998E-2</v>
      </c>
      <c r="V142">
        <v>-0.47199999999999998</v>
      </c>
      <c r="Y142">
        <f t="shared" si="64"/>
        <v>0</v>
      </c>
      <c r="Z142">
        <f t="shared" si="65"/>
        <v>0</v>
      </c>
      <c r="AA142">
        <f t="shared" si="66"/>
        <v>0</v>
      </c>
      <c r="AB142">
        <f t="shared" ref="AB142:AB166" si="67">IF($C139=1, AVERAGE(D139:D141), 0)</f>
        <v>0</v>
      </c>
      <c r="AC142">
        <f t="shared" ref="AC142:AC166" si="68">IF($C139=1, AVERAGE(E139:E141), 0)</f>
        <v>0</v>
      </c>
      <c r="AD142">
        <f t="shared" ref="AD142:AD166" si="69">IF($C139=1, AVERAGE(F139:F141), 0)</f>
        <v>0</v>
      </c>
      <c r="AE142">
        <f t="shared" ref="AE142:AE166" si="70">IF($C139=1, AVERAGE(G139:G141), 0)</f>
        <v>0</v>
      </c>
      <c r="AF142">
        <f t="shared" ref="AF142:AF166" si="71">IF($C139=1, AVERAGE(H139:H141), 0)</f>
        <v>0</v>
      </c>
      <c r="AG142">
        <f t="shared" ref="AG142:AG166" si="72">IF($C139=1, AVERAGE(I139:I141), 0)</f>
        <v>0</v>
      </c>
      <c r="AH142">
        <f t="shared" ref="AH142:AH166" si="73">IF($C139=1, AVERAGE(J139:J141), 0)</f>
        <v>0</v>
      </c>
      <c r="AI142">
        <f t="shared" ref="AI142:AI166" si="74">IF($C139=1, AVERAGE(K139:K141), 0)</f>
        <v>0</v>
      </c>
      <c r="AJ142">
        <f t="shared" ref="AJ142:AJ166" si="75">IF($C139=1, AVERAGE(L139:L141), 0)</f>
        <v>0</v>
      </c>
      <c r="AK142">
        <f t="shared" ref="AK142:AK166" si="76">IF($C139=1, AVERAGE(M139:M141), 0)</f>
        <v>0</v>
      </c>
      <c r="AL142">
        <f t="shared" ref="AL142:AL166" si="77">IF($C139=1, AVERAGE(N139:N141), 0)</f>
        <v>0</v>
      </c>
      <c r="AM142">
        <f t="shared" ref="AM142:AM166" si="78">IF($C139=1, AVERAGE(O139:O141), 0)</f>
        <v>0</v>
      </c>
      <c r="AN142">
        <f t="shared" ref="AN142:AN166" si="79">IF($C139=1, AVERAGE(P139:P141), 0)</f>
        <v>0</v>
      </c>
      <c r="AO142">
        <f t="shared" ref="AO142:AO166" si="80">IF($C139=1, AVERAGE(Q139:Q141), 0)</f>
        <v>0</v>
      </c>
      <c r="AP142">
        <f t="shared" ref="AP142:AP166" si="81">IF($C139=1, AVERAGE(R139:R141), 0)</f>
        <v>0</v>
      </c>
      <c r="AQ142">
        <f t="shared" ref="AQ142:AQ166" si="82">IF($C139=1, AVERAGE(S139:S141), 0)</f>
        <v>0</v>
      </c>
      <c r="AR142">
        <f t="shared" ref="AR142:AR166" si="83">IF($C139=1, AVERAGE(T139:T141), 0)</f>
        <v>0</v>
      </c>
      <c r="AS142">
        <f t="shared" ref="AS142:AS166" si="84">IF($C139=1, AVERAGE(U139:U141), 0)</f>
        <v>0</v>
      </c>
      <c r="AT142">
        <f t="shared" ref="AT142:AT166" si="85">IF($C139=1, AVERAGE(V139:V141), 0)</f>
        <v>0</v>
      </c>
    </row>
    <row r="143" spans="1:46" x14ac:dyDescent="0.3">
      <c r="A143" t="s">
        <v>17</v>
      </c>
      <c r="B143">
        <v>4</v>
      </c>
      <c r="C143">
        <v>1</v>
      </c>
      <c r="D143">
        <v>120</v>
      </c>
      <c r="E143">
        <v>1</v>
      </c>
      <c r="F143">
        <v>0.999</v>
      </c>
      <c r="G143">
        <v>53</v>
      </c>
      <c r="H143">
        <v>120.007278442382</v>
      </c>
      <c r="I143">
        <v>0.99993669986724798</v>
      </c>
      <c r="J143">
        <v>99.900169372558594</v>
      </c>
      <c r="K143">
        <v>0.119879886507987</v>
      </c>
      <c r="L143">
        <v>-5.3607029840350099E-3</v>
      </c>
      <c r="M143">
        <v>0.119999684393405</v>
      </c>
      <c r="N143">
        <v>120.248</v>
      </c>
      <c r="O143">
        <v>0.98899999999999999</v>
      </c>
      <c r="P143">
        <v>0.119989</v>
      </c>
      <c r="Q143">
        <v>0.24072199999999999</v>
      </c>
      <c r="R143">
        <v>-1.0937000000000001E-2</v>
      </c>
      <c r="S143">
        <v>1.0900000000000001E-4</v>
      </c>
      <c r="T143">
        <v>0.2006</v>
      </c>
      <c r="U143">
        <v>-1.0936999999999999</v>
      </c>
      <c r="V143">
        <v>9.0999999999999998E-2</v>
      </c>
      <c r="Y143" t="str">
        <f t="shared" si="64"/>
        <v>freq_sweep</v>
      </c>
      <c r="Z143">
        <f t="shared" si="65"/>
        <v>3</v>
      </c>
      <c r="AA143">
        <f t="shared" si="66"/>
        <v>1</v>
      </c>
      <c r="AB143">
        <f t="shared" si="67"/>
        <v>120</v>
      </c>
      <c r="AC143">
        <f t="shared" si="68"/>
        <v>1</v>
      </c>
      <c r="AD143">
        <f t="shared" si="69"/>
        <v>0.999</v>
      </c>
      <c r="AE143">
        <f t="shared" si="70"/>
        <v>52</v>
      </c>
      <c r="AF143">
        <f t="shared" si="71"/>
        <v>120.006205240885</v>
      </c>
      <c r="AG143">
        <f t="shared" si="72"/>
        <v>0.99992360671361269</v>
      </c>
      <c r="AH143">
        <f t="shared" si="73"/>
        <v>99.900118509928348</v>
      </c>
      <c r="AI143">
        <f t="shared" si="74"/>
        <v>0.119877181947231</v>
      </c>
      <c r="AJ143">
        <f t="shared" si="75"/>
        <v>-5.3614960052072932E-3</v>
      </c>
      <c r="AK143">
        <f t="shared" si="76"/>
        <v>0.11999703695376635</v>
      </c>
      <c r="AL143">
        <f t="shared" si="77"/>
        <v>120.24166666666667</v>
      </c>
      <c r="AM143">
        <f t="shared" si="78"/>
        <v>0.9956666666666667</v>
      </c>
      <c r="AN143">
        <f t="shared" si="79"/>
        <v>0.11968299999999998</v>
      </c>
      <c r="AO143">
        <f t="shared" si="80"/>
        <v>0.23546133333333333</v>
      </c>
      <c r="AP143">
        <f t="shared" si="81"/>
        <v>-4.2570000000000004E-3</v>
      </c>
      <c r="AQ143">
        <f t="shared" si="82"/>
        <v>-1.9433333333333333E-4</v>
      </c>
      <c r="AR143">
        <f t="shared" si="83"/>
        <v>0.19623333333333334</v>
      </c>
      <c r="AS143">
        <f t="shared" si="84"/>
        <v>-0.42573333333333335</v>
      </c>
      <c r="AT143">
        <f t="shared" si="85"/>
        <v>-0.16196666666666668</v>
      </c>
    </row>
    <row r="144" spans="1:46" x14ac:dyDescent="0.3">
      <c r="A144" t="s">
        <v>17</v>
      </c>
      <c r="B144">
        <v>4</v>
      </c>
      <c r="C144">
        <v>2</v>
      </c>
      <c r="D144">
        <v>120</v>
      </c>
      <c r="E144">
        <v>1</v>
      </c>
      <c r="F144">
        <v>0.999</v>
      </c>
      <c r="G144">
        <v>53</v>
      </c>
      <c r="H144">
        <v>120.00659942626901</v>
      </c>
      <c r="I144">
        <v>0.99993801116943304</v>
      </c>
      <c r="J144">
        <v>99.900138854980398</v>
      </c>
      <c r="K144">
        <v>0.119879320263862</v>
      </c>
      <c r="L144">
        <v>-5.3604366257786699E-3</v>
      </c>
      <c r="M144">
        <v>0.11999915540218301</v>
      </c>
      <c r="N144">
        <v>120.248</v>
      </c>
      <c r="O144">
        <v>0.98799999999999999</v>
      </c>
      <c r="P144">
        <v>0.11980399999999999</v>
      </c>
      <c r="Q144">
        <v>0.241401</v>
      </c>
      <c r="R144">
        <v>-1.1938000000000001E-2</v>
      </c>
      <c r="S144" s="1">
        <v>-7.4999999999999993E-5</v>
      </c>
      <c r="T144">
        <v>0.20119999999999999</v>
      </c>
      <c r="U144">
        <v>-1.1939</v>
      </c>
      <c r="V144">
        <v>-6.2799999999999995E-2</v>
      </c>
      <c r="Y144">
        <f t="shared" si="64"/>
        <v>0</v>
      </c>
      <c r="Z144">
        <f t="shared" si="65"/>
        <v>0</v>
      </c>
      <c r="AA144">
        <f t="shared" si="66"/>
        <v>0</v>
      </c>
      <c r="AB144">
        <f t="shared" si="67"/>
        <v>0</v>
      </c>
      <c r="AC144">
        <f t="shared" si="68"/>
        <v>0</v>
      </c>
      <c r="AD144">
        <f t="shared" si="69"/>
        <v>0</v>
      </c>
      <c r="AE144">
        <f t="shared" si="70"/>
        <v>0</v>
      </c>
      <c r="AF144">
        <f t="shared" si="71"/>
        <v>0</v>
      </c>
      <c r="AG144">
        <f t="shared" si="72"/>
        <v>0</v>
      </c>
      <c r="AH144">
        <f t="shared" si="73"/>
        <v>0</v>
      </c>
      <c r="AI144">
        <f t="shared" si="74"/>
        <v>0</v>
      </c>
      <c r="AJ144">
        <f t="shared" si="75"/>
        <v>0</v>
      </c>
      <c r="AK144">
        <f t="shared" si="76"/>
        <v>0</v>
      </c>
      <c r="AL144">
        <f t="shared" si="77"/>
        <v>0</v>
      </c>
      <c r="AM144">
        <f t="shared" si="78"/>
        <v>0</v>
      </c>
      <c r="AN144">
        <f t="shared" si="79"/>
        <v>0</v>
      </c>
      <c r="AO144">
        <f t="shared" si="80"/>
        <v>0</v>
      </c>
      <c r="AP144">
        <f t="shared" si="81"/>
        <v>0</v>
      </c>
      <c r="AQ144">
        <f t="shared" si="82"/>
        <v>0</v>
      </c>
      <c r="AR144">
        <f t="shared" si="83"/>
        <v>0</v>
      </c>
      <c r="AS144">
        <f t="shared" si="84"/>
        <v>0</v>
      </c>
      <c r="AT144">
        <f t="shared" si="85"/>
        <v>0</v>
      </c>
    </row>
    <row r="145" spans="1:73" x14ac:dyDescent="0.3">
      <c r="A145" t="s">
        <v>17</v>
      </c>
      <c r="B145">
        <v>4</v>
      </c>
      <c r="C145">
        <v>3</v>
      </c>
      <c r="D145">
        <v>120</v>
      </c>
      <c r="E145">
        <v>1</v>
      </c>
      <c r="F145">
        <v>0.999</v>
      </c>
      <c r="G145">
        <v>53</v>
      </c>
      <c r="H145">
        <v>120.0054397583</v>
      </c>
      <c r="I145">
        <v>0.99994981288909901</v>
      </c>
      <c r="J145">
        <v>99.900009155273395</v>
      </c>
      <c r="K145">
        <v>0.11987943202257099</v>
      </c>
      <c r="L145">
        <v>-5.3647723980247896E-3</v>
      </c>
      <c r="M145">
        <v>0.11999942362308499</v>
      </c>
      <c r="N145">
        <v>120.253</v>
      </c>
      <c r="O145">
        <v>0.99299999999999999</v>
      </c>
      <c r="P145">
        <v>0.119700999999999</v>
      </c>
      <c r="Q145">
        <v>0.24756</v>
      </c>
      <c r="R145">
        <v>-6.9499999999999996E-3</v>
      </c>
      <c r="S145">
        <v>-1.7799999999999999E-4</v>
      </c>
      <c r="T145">
        <v>0.20630000000000001</v>
      </c>
      <c r="U145">
        <v>-0.69499999999999995</v>
      </c>
      <c r="V145">
        <v>-0.14879999999999999</v>
      </c>
      <c r="Y145">
        <f t="shared" si="64"/>
        <v>0</v>
      </c>
      <c r="Z145">
        <f t="shared" si="65"/>
        <v>0</v>
      </c>
      <c r="AA145">
        <f t="shared" si="66"/>
        <v>0</v>
      </c>
      <c r="AB145">
        <f t="shared" si="67"/>
        <v>0</v>
      </c>
      <c r="AC145">
        <f t="shared" si="68"/>
        <v>0</v>
      </c>
      <c r="AD145">
        <f t="shared" si="69"/>
        <v>0</v>
      </c>
      <c r="AE145">
        <f t="shared" si="70"/>
        <v>0</v>
      </c>
      <c r="AF145">
        <f t="shared" si="71"/>
        <v>0</v>
      </c>
      <c r="AG145">
        <f t="shared" si="72"/>
        <v>0</v>
      </c>
      <c r="AH145">
        <f t="shared" si="73"/>
        <v>0</v>
      </c>
      <c r="AI145">
        <f t="shared" si="74"/>
        <v>0</v>
      </c>
      <c r="AJ145">
        <f t="shared" si="75"/>
        <v>0</v>
      </c>
      <c r="AK145">
        <f t="shared" si="76"/>
        <v>0</v>
      </c>
      <c r="AL145">
        <f t="shared" si="77"/>
        <v>0</v>
      </c>
      <c r="AM145">
        <f t="shared" si="78"/>
        <v>0</v>
      </c>
      <c r="AN145">
        <f t="shared" si="79"/>
        <v>0</v>
      </c>
      <c r="AO145">
        <f t="shared" si="80"/>
        <v>0</v>
      </c>
      <c r="AP145">
        <f t="shared" si="81"/>
        <v>0</v>
      </c>
      <c r="AQ145">
        <f t="shared" si="82"/>
        <v>0</v>
      </c>
      <c r="AR145">
        <f t="shared" si="83"/>
        <v>0</v>
      </c>
      <c r="AS145">
        <f t="shared" si="84"/>
        <v>0</v>
      </c>
      <c r="AT145">
        <f t="shared" si="85"/>
        <v>0</v>
      </c>
    </row>
    <row r="146" spans="1:73" x14ac:dyDescent="0.3">
      <c r="A146" t="s">
        <v>17</v>
      </c>
      <c r="B146">
        <v>5</v>
      </c>
      <c r="C146">
        <v>1</v>
      </c>
      <c r="D146">
        <v>120</v>
      </c>
      <c r="E146">
        <v>1</v>
      </c>
      <c r="F146">
        <v>0.999</v>
      </c>
      <c r="G146">
        <v>54</v>
      </c>
      <c r="H146">
        <v>120.003852844238</v>
      </c>
      <c r="I146">
        <v>0.99989151954650801</v>
      </c>
      <c r="J146">
        <v>99.900009155273395</v>
      </c>
      <c r="K146">
        <v>0.119870856404304</v>
      </c>
      <c r="L146">
        <v>-5.3638624958693903E-3</v>
      </c>
      <c r="M146">
        <v>0.11999083310365601</v>
      </c>
      <c r="N146">
        <v>120.253</v>
      </c>
      <c r="O146">
        <v>0.99199999999999999</v>
      </c>
      <c r="P146">
        <v>0.11942799999999899</v>
      </c>
      <c r="Q146">
        <v>0.24914700000000001</v>
      </c>
      <c r="R146">
        <v>-7.8919999999999997E-3</v>
      </c>
      <c r="S146">
        <v>-4.4299999999999998E-4</v>
      </c>
      <c r="T146">
        <v>0.20760000000000001</v>
      </c>
      <c r="U146">
        <v>-0.78920000000000001</v>
      </c>
      <c r="V146">
        <v>-0.36940000000000001</v>
      </c>
      <c r="Y146" t="str">
        <f t="shared" si="64"/>
        <v>freq_sweep</v>
      </c>
      <c r="Z146">
        <f t="shared" si="65"/>
        <v>4</v>
      </c>
      <c r="AA146">
        <f t="shared" si="66"/>
        <v>1</v>
      </c>
      <c r="AB146">
        <f t="shared" si="67"/>
        <v>120</v>
      </c>
      <c r="AC146">
        <f t="shared" si="68"/>
        <v>1</v>
      </c>
      <c r="AD146">
        <f t="shared" si="69"/>
        <v>0.999</v>
      </c>
      <c r="AE146">
        <f t="shared" si="70"/>
        <v>53</v>
      </c>
      <c r="AF146">
        <f t="shared" si="71"/>
        <v>120.00643920898368</v>
      </c>
      <c r="AG146">
        <f t="shared" si="72"/>
        <v>0.99994150797525994</v>
      </c>
      <c r="AH146">
        <f t="shared" si="73"/>
        <v>99.9001057942708</v>
      </c>
      <c r="AI146">
        <f t="shared" si="74"/>
        <v>0.11987954626480667</v>
      </c>
      <c r="AJ146">
        <f t="shared" si="75"/>
        <v>-5.3619706692794901E-3</v>
      </c>
      <c r="AK146">
        <f t="shared" si="76"/>
        <v>0.11999942113955768</v>
      </c>
      <c r="AL146">
        <f t="shared" si="77"/>
        <v>120.24966666666667</v>
      </c>
      <c r="AM146">
        <f t="shared" si="78"/>
        <v>0.98999999999999988</v>
      </c>
      <c r="AN146">
        <f t="shared" si="79"/>
        <v>0.119831333333333</v>
      </c>
      <c r="AO146">
        <f t="shared" si="80"/>
        <v>0.24322766666666665</v>
      </c>
      <c r="AP146">
        <f t="shared" si="81"/>
        <v>-9.9416666666666664E-3</v>
      </c>
      <c r="AQ146">
        <f t="shared" si="82"/>
        <v>-4.7999999999999994E-5</v>
      </c>
      <c r="AR146">
        <f t="shared" si="83"/>
        <v>0.20269999999999999</v>
      </c>
      <c r="AS146">
        <f t="shared" si="84"/>
        <v>-0.99419999999999986</v>
      </c>
      <c r="AT146">
        <f t="shared" si="85"/>
        <v>-4.0199999999999993E-2</v>
      </c>
      <c r="BU146" t="s">
        <v>15</v>
      </c>
    </row>
    <row r="147" spans="1:73" x14ac:dyDescent="0.3">
      <c r="A147" t="s">
        <v>17</v>
      </c>
      <c r="B147">
        <v>5</v>
      </c>
      <c r="C147">
        <v>2</v>
      </c>
      <c r="D147">
        <v>120</v>
      </c>
      <c r="E147">
        <v>1</v>
      </c>
      <c r="F147">
        <v>0.999</v>
      </c>
      <c r="G147">
        <v>54</v>
      </c>
      <c r="H147">
        <v>120.004112243652</v>
      </c>
      <c r="I147">
        <v>0.99991446733474698</v>
      </c>
      <c r="J147">
        <v>99.900039672851506</v>
      </c>
      <c r="K147">
        <v>0.11987390369176799</v>
      </c>
      <c r="L147">
        <v>-5.3620534017681997E-3</v>
      </c>
      <c r="M147">
        <v>0.119993850588798</v>
      </c>
      <c r="N147">
        <v>120.244</v>
      </c>
      <c r="O147">
        <v>0.996</v>
      </c>
      <c r="P147">
        <v>0.11998</v>
      </c>
      <c r="Q147">
        <v>0.23988799999999999</v>
      </c>
      <c r="R147">
        <v>-3.9139999999999999E-3</v>
      </c>
      <c r="S147">
        <v>1.06E-4</v>
      </c>
      <c r="T147">
        <v>0.19989999999999999</v>
      </c>
      <c r="U147">
        <v>-0.39150000000000001</v>
      </c>
      <c r="V147">
        <v>8.8499999999999995E-2</v>
      </c>
      <c r="Y147">
        <f t="shared" si="64"/>
        <v>0</v>
      </c>
      <c r="Z147">
        <f t="shared" si="65"/>
        <v>0</v>
      </c>
      <c r="AA147">
        <f t="shared" si="66"/>
        <v>0</v>
      </c>
      <c r="AB147">
        <f t="shared" si="67"/>
        <v>0</v>
      </c>
      <c r="AC147">
        <f t="shared" si="68"/>
        <v>0</v>
      </c>
      <c r="AD147">
        <f t="shared" si="69"/>
        <v>0</v>
      </c>
      <c r="AE147">
        <f t="shared" si="70"/>
        <v>0</v>
      </c>
      <c r="AF147">
        <f t="shared" si="71"/>
        <v>0</v>
      </c>
      <c r="AG147">
        <f t="shared" si="72"/>
        <v>0</v>
      </c>
      <c r="AH147">
        <f t="shared" si="73"/>
        <v>0</v>
      </c>
      <c r="AI147">
        <f t="shared" si="74"/>
        <v>0</v>
      </c>
      <c r="AJ147">
        <f t="shared" si="75"/>
        <v>0</v>
      </c>
      <c r="AK147">
        <f t="shared" si="76"/>
        <v>0</v>
      </c>
      <c r="AL147">
        <f t="shared" si="77"/>
        <v>0</v>
      </c>
      <c r="AM147">
        <f t="shared" si="78"/>
        <v>0</v>
      </c>
      <c r="AN147">
        <f t="shared" si="79"/>
        <v>0</v>
      </c>
      <c r="AO147">
        <f t="shared" si="80"/>
        <v>0</v>
      </c>
      <c r="AP147">
        <f t="shared" si="81"/>
        <v>0</v>
      </c>
      <c r="AQ147">
        <f t="shared" si="82"/>
        <v>0</v>
      </c>
      <c r="AR147">
        <f t="shared" si="83"/>
        <v>0</v>
      </c>
      <c r="AS147">
        <f t="shared" si="84"/>
        <v>0</v>
      </c>
      <c r="AT147">
        <f t="shared" si="85"/>
        <v>0</v>
      </c>
    </row>
    <row r="148" spans="1:73" x14ac:dyDescent="0.3">
      <c r="A148" t="s">
        <v>17</v>
      </c>
      <c r="B148">
        <v>5</v>
      </c>
      <c r="C148">
        <v>3</v>
      </c>
      <c r="D148">
        <v>120</v>
      </c>
      <c r="E148">
        <v>1</v>
      </c>
      <c r="F148">
        <v>0.999</v>
      </c>
      <c r="G148">
        <v>54</v>
      </c>
      <c r="H148">
        <v>120.00444793701099</v>
      </c>
      <c r="I148">
        <v>0.99989277124404896</v>
      </c>
      <c r="J148">
        <v>99.900085449218693</v>
      </c>
      <c r="K148">
        <v>0.119871690869331</v>
      </c>
      <c r="L148">
        <v>-5.36188716068863E-3</v>
      </c>
      <c r="M148">
        <v>0.119991578161716</v>
      </c>
      <c r="N148">
        <v>120.245</v>
      </c>
      <c r="O148">
        <v>0.99299999999999999</v>
      </c>
      <c r="P148">
        <v>0.120047</v>
      </c>
      <c r="Q148">
        <v>0.24055199999999999</v>
      </c>
      <c r="R148">
        <v>-6.8929999999999998E-3</v>
      </c>
      <c r="S148">
        <v>1.75E-4</v>
      </c>
      <c r="T148">
        <v>0.20050000000000001</v>
      </c>
      <c r="U148">
        <v>-0.68940000000000001</v>
      </c>
      <c r="V148">
        <v>0.1462</v>
      </c>
      <c r="Y148">
        <f t="shared" si="64"/>
        <v>0</v>
      </c>
      <c r="Z148">
        <f t="shared" si="65"/>
        <v>0</v>
      </c>
      <c r="AA148">
        <f t="shared" si="66"/>
        <v>0</v>
      </c>
      <c r="AB148">
        <f t="shared" si="67"/>
        <v>0</v>
      </c>
      <c r="AC148">
        <f t="shared" si="68"/>
        <v>0</v>
      </c>
      <c r="AD148">
        <f t="shared" si="69"/>
        <v>0</v>
      </c>
      <c r="AE148">
        <f t="shared" si="70"/>
        <v>0</v>
      </c>
      <c r="AF148">
        <f t="shared" si="71"/>
        <v>0</v>
      </c>
      <c r="AG148">
        <f t="shared" si="72"/>
        <v>0</v>
      </c>
      <c r="AH148">
        <f t="shared" si="73"/>
        <v>0</v>
      </c>
      <c r="AI148">
        <f t="shared" si="74"/>
        <v>0</v>
      </c>
      <c r="AJ148">
        <f t="shared" si="75"/>
        <v>0</v>
      </c>
      <c r="AK148">
        <f t="shared" si="76"/>
        <v>0</v>
      </c>
      <c r="AL148">
        <f t="shared" si="77"/>
        <v>0</v>
      </c>
      <c r="AM148">
        <f t="shared" si="78"/>
        <v>0</v>
      </c>
      <c r="AN148">
        <f t="shared" si="79"/>
        <v>0</v>
      </c>
      <c r="AO148">
        <f t="shared" si="80"/>
        <v>0</v>
      </c>
      <c r="AP148">
        <f t="shared" si="81"/>
        <v>0</v>
      </c>
      <c r="AQ148">
        <f t="shared" si="82"/>
        <v>0</v>
      </c>
      <c r="AR148">
        <f t="shared" si="83"/>
        <v>0</v>
      </c>
      <c r="AS148">
        <f t="shared" si="84"/>
        <v>0</v>
      </c>
      <c r="AT148">
        <f t="shared" si="85"/>
        <v>0</v>
      </c>
    </row>
    <row r="149" spans="1:73" x14ac:dyDescent="0.3">
      <c r="A149" t="s">
        <v>17</v>
      </c>
      <c r="B149">
        <v>6</v>
      </c>
      <c r="C149">
        <v>1</v>
      </c>
      <c r="D149">
        <v>120</v>
      </c>
      <c r="E149">
        <v>1</v>
      </c>
      <c r="F149">
        <v>0.999</v>
      </c>
      <c r="G149">
        <v>55</v>
      </c>
      <c r="H149">
        <v>120.00469207763599</v>
      </c>
      <c r="I149">
        <v>0.999941825866699</v>
      </c>
      <c r="J149">
        <v>99.9002685546875</v>
      </c>
      <c r="K149">
        <v>0.119878031313419</v>
      </c>
      <c r="L149">
        <v>-5.3576859645545396E-3</v>
      </c>
      <c r="M149">
        <v>0.11999770998954699</v>
      </c>
      <c r="N149">
        <v>120.241</v>
      </c>
      <c r="O149">
        <v>0.99199999999999999</v>
      </c>
      <c r="P149">
        <v>0.119865</v>
      </c>
      <c r="Q149">
        <v>0.23630799999999999</v>
      </c>
      <c r="R149">
        <v>-7.9419999999999994E-3</v>
      </c>
      <c r="S149" s="1">
        <v>-1.2999999999999999E-5</v>
      </c>
      <c r="T149">
        <v>0.19689999999999999</v>
      </c>
      <c r="U149">
        <v>-0.79420000000000002</v>
      </c>
      <c r="V149">
        <v>-1.09E-2</v>
      </c>
      <c r="Y149" t="str">
        <f t="shared" si="64"/>
        <v>freq_sweep</v>
      </c>
      <c r="Z149">
        <f t="shared" si="65"/>
        <v>5</v>
      </c>
      <c r="AA149">
        <f t="shared" si="66"/>
        <v>1</v>
      </c>
      <c r="AB149">
        <f t="shared" si="67"/>
        <v>120</v>
      </c>
      <c r="AC149">
        <f t="shared" si="68"/>
        <v>1</v>
      </c>
      <c r="AD149">
        <f t="shared" si="69"/>
        <v>0.999</v>
      </c>
      <c r="AE149">
        <f t="shared" si="70"/>
        <v>54</v>
      </c>
      <c r="AF149">
        <f t="shared" si="71"/>
        <v>120.004137674967</v>
      </c>
      <c r="AG149">
        <f t="shared" si="72"/>
        <v>0.99989958604176798</v>
      </c>
      <c r="AH149">
        <f t="shared" si="73"/>
        <v>99.900044759114522</v>
      </c>
      <c r="AI149">
        <f t="shared" si="74"/>
        <v>0.11987215032180099</v>
      </c>
      <c r="AJ149">
        <f t="shared" si="75"/>
        <v>-5.3626010194420736E-3</v>
      </c>
      <c r="AK149">
        <f t="shared" si="76"/>
        <v>0.11999208728472334</v>
      </c>
      <c r="AL149">
        <f t="shared" si="77"/>
        <v>120.24733333333334</v>
      </c>
      <c r="AM149">
        <f t="shared" si="78"/>
        <v>0.99366666666666659</v>
      </c>
      <c r="AN149">
        <f t="shared" si="79"/>
        <v>0.11981833333333301</v>
      </c>
      <c r="AO149">
        <f t="shared" si="80"/>
        <v>0.24319566666666667</v>
      </c>
      <c r="AP149">
        <f t="shared" si="81"/>
        <v>-6.2329999999999998E-3</v>
      </c>
      <c r="AQ149">
        <f t="shared" si="82"/>
        <v>-5.3999999999999984E-5</v>
      </c>
      <c r="AR149">
        <f t="shared" si="83"/>
        <v>0.20266666666666666</v>
      </c>
      <c r="AS149">
        <f t="shared" si="84"/>
        <v>-0.62336666666666674</v>
      </c>
      <c r="AT149">
        <f t="shared" si="85"/>
        <v>-4.4900000000000016E-2</v>
      </c>
    </row>
    <row r="150" spans="1:73" x14ac:dyDescent="0.3">
      <c r="A150" t="s">
        <v>17</v>
      </c>
      <c r="B150">
        <v>6</v>
      </c>
      <c r="C150">
        <v>2</v>
      </c>
      <c r="D150">
        <v>120</v>
      </c>
      <c r="E150">
        <v>1</v>
      </c>
      <c r="F150">
        <v>0.999</v>
      </c>
      <c r="G150">
        <v>55</v>
      </c>
      <c r="H150">
        <v>120.005043029785</v>
      </c>
      <c r="I150">
        <v>0.99988037347793501</v>
      </c>
      <c r="J150">
        <v>99.900184631347599</v>
      </c>
      <c r="K150">
        <v>0.119870916008949</v>
      </c>
      <c r="L150">
        <v>-5.3594689816236496E-3</v>
      </c>
      <c r="M150">
        <v>0.119990691542625</v>
      </c>
      <c r="N150">
        <v>120.249</v>
      </c>
      <c r="O150">
        <v>0.99199999999999999</v>
      </c>
      <c r="P150">
        <v>0.12056</v>
      </c>
      <c r="Q150">
        <v>0.24395700000000001</v>
      </c>
      <c r="R150">
        <v>-7.8799999999999999E-3</v>
      </c>
      <c r="S150">
        <v>6.8900000000000005E-4</v>
      </c>
      <c r="T150">
        <v>0.20330000000000001</v>
      </c>
      <c r="U150">
        <v>-0.78810000000000002</v>
      </c>
      <c r="V150">
        <v>0.57489999999999997</v>
      </c>
      <c r="Y150">
        <f t="shared" si="64"/>
        <v>0</v>
      </c>
      <c r="Z150">
        <f t="shared" si="65"/>
        <v>0</v>
      </c>
      <c r="AA150">
        <f t="shared" si="66"/>
        <v>0</v>
      </c>
      <c r="AB150">
        <f t="shared" si="67"/>
        <v>0</v>
      </c>
      <c r="AC150">
        <f t="shared" si="68"/>
        <v>0</v>
      </c>
      <c r="AD150">
        <f t="shared" si="69"/>
        <v>0</v>
      </c>
      <c r="AE150">
        <f t="shared" si="70"/>
        <v>0</v>
      </c>
      <c r="AF150">
        <f t="shared" si="71"/>
        <v>0</v>
      </c>
      <c r="AG150">
        <f t="shared" si="72"/>
        <v>0</v>
      </c>
      <c r="AH150">
        <f t="shared" si="73"/>
        <v>0</v>
      </c>
      <c r="AI150">
        <f t="shared" si="74"/>
        <v>0</v>
      </c>
      <c r="AJ150">
        <f t="shared" si="75"/>
        <v>0</v>
      </c>
      <c r="AK150">
        <f t="shared" si="76"/>
        <v>0</v>
      </c>
      <c r="AL150">
        <f t="shared" si="77"/>
        <v>0</v>
      </c>
      <c r="AM150">
        <f t="shared" si="78"/>
        <v>0</v>
      </c>
      <c r="AN150">
        <f t="shared" si="79"/>
        <v>0</v>
      </c>
      <c r="AO150">
        <f t="shared" si="80"/>
        <v>0</v>
      </c>
      <c r="AP150">
        <f t="shared" si="81"/>
        <v>0</v>
      </c>
      <c r="AQ150">
        <f t="shared" si="82"/>
        <v>0</v>
      </c>
      <c r="AR150">
        <f t="shared" si="83"/>
        <v>0</v>
      </c>
      <c r="AS150">
        <f t="shared" si="84"/>
        <v>0</v>
      </c>
      <c r="AT150">
        <f t="shared" si="85"/>
        <v>0</v>
      </c>
    </row>
    <row r="151" spans="1:73" x14ac:dyDescent="0.3">
      <c r="A151" t="s">
        <v>17</v>
      </c>
      <c r="B151">
        <v>6</v>
      </c>
      <c r="C151">
        <v>3</v>
      </c>
      <c r="D151">
        <v>120</v>
      </c>
      <c r="E151">
        <v>1</v>
      </c>
      <c r="F151">
        <v>0.999</v>
      </c>
      <c r="G151">
        <v>55</v>
      </c>
      <c r="H151">
        <v>120.003814697265</v>
      </c>
      <c r="I151">
        <v>0.99994039535522405</v>
      </c>
      <c r="J151">
        <v>99.900123596191406</v>
      </c>
      <c r="K151">
        <v>0.119876816868782</v>
      </c>
      <c r="L151">
        <v>-5.3608021698892099E-3</v>
      </c>
      <c r="M151">
        <v>0.11999666690826399</v>
      </c>
      <c r="N151">
        <v>120.244</v>
      </c>
      <c r="O151">
        <v>0.99199999999999999</v>
      </c>
      <c r="P151">
        <v>0.11968999999999901</v>
      </c>
      <c r="Q151">
        <v>0.24018500000000001</v>
      </c>
      <c r="R151">
        <v>-7.9399999999999991E-3</v>
      </c>
      <c r="S151">
        <v>-1.8699999999999999E-4</v>
      </c>
      <c r="T151">
        <v>0.2001</v>
      </c>
      <c r="U151">
        <v>-0.79410000000000003</v>
      </c>
      <c r="V151">
        <v>-0.15579999999999999</v>
      </c>
      <c r="Y151">
        <f t="shared" si="64"/>
        <v>0</v>
      </c>
      <c r="Z151">
        <f t="shared" si="65"/>
        <v>0</v>
      </c>
      <c r="AA151">
        <f t="shared" si="66"/>
        <v>0</v>
      </c>
      <c r="AB151">
        <f t="shared" si="67"/>
        <v>0</v>
      </c>
      <c r="AC151">
        <f t="shared" si="68"/>
        <v>0</v>
      </c>
      <c r="AD151">
        <f t="shared" si="69"/>
        <v>0</v>
      </c>
      <c r="AE151">
        <f t="shared" si="70"/>
        <v>0</v>
      </c>
      <c r="AF151">
        <f t="shared" si="71"/>
        <v>0</v>
      </c>
      <c r="AG151">
        <f t="shared" si="72"/>
        <v>0</v>
      </c>
      <c r="AH151">
        <f t="shared" si="73"/>
        <v>0</v>
      </c>
      <c r="AI151">
        <f t="shared" si="74"/>
        <v>0</v>
      </c>
      <c r="AJ151">
        <f t="shared" si="75"/>
        <v>0</v>
      </c>
      <c r="AK151">
        <f t="shared" si="76"/>
        <v>0</v>
      </c>
      <c r="AL151">
        <f t="shared" si="77"/>
        <v>0</v>
      </c>
      <c r="AM151">
        <f t="shared" si="78"/>
        <v>0</v>
      </c>
      <c r="AN151">
        <f t="shared" si="79"/>
        <v>0</v>
      </c>
      <c r="AO151">
        <f t="shared" si="80"/>
        <v>0</v>
      </c>
      <c r="AP151">
        <f t="shared" si="81"/>
        <v>0</v>
      </c>
      <c r="AQ151">
        <f t="shared" si="82"/>
        <v>0</v>
      </c>
      <c r="AR151">
        <f t="shared" si="83"/>
        <v>0</v>
      </c>
      <c r="AS151">
        <f t="shared" si="84"/>
        <v>0</v>
      </c>
      <c r="AT151">
        <f t="shared" si="85"/>
        <v>0</v>
      </c>
    </row>
    <row r="152" spans="1:73" x14ac:dyDescent="0.3">
      <c r="A152" t="s">
        <v>17</v>
      </c>
      <c r="B152">
        <v>7</v>
      </c>
      <c r="C152">
        <v>1</v>
      </c>
      <c r="D152">
        <v>120</v>
      </c>
      <c r="E152">
        <v>1</v>
      </c>
      <c r="F152">
        <v>0.999</v>
      </c>
      <c r="G152">
        <v>56</v>
      </c>
      <c r="H152">
        <v>120.0034866333</v>
      </c>
      <c r="I152">
        <v>0.99990916252136197</v>
      </c>
      <c r="J152">
        <v>99.900169372558594</v>
      </c>
      <c r="K152">
        <v>0.11987280100584</v>
      </c>
      <c r="L152">
        <v>-5.3602852858603001E-3</v>
      </c>
      <c r="M152">
        <v>0.119992591440677</v>
      </c>
      <c r="N152">
        <v>120.238</v>
      </c>
      <c r="O152">
        <v>0.99</v>
      </c>
      <c r="P152">
        <v>0.119987</v>
      </c>
      <c r="Q152">
        <v>0.234513</v>
      </c>
      <c r="R152">
        <v>-9.9089999999999994E-3</v>
      </c>
      <c r="S152">
        <v>1.1400000000000001E-4</v>
      </c>
      <c r="T152">
        <v>0.19539999999999999</v>
      </c>
      <c r="U152">
        <v>-0.99099999999999999</v>
      </c>
      <c r="V152">
        <v>9.5299999999999996E-2</v>
      </c>
      <c r="Y152" t="str">
        <f t="shared" si="64"/>
        <v>freq_sweep</v>
      </c>
      <c r="Z152">
        <f t="shared" si="65"/>
        <v>6</v>
      </c>
      <c r="AA152">
        <f t="shared" si="66"/>
        <v>1</v>
      </c>
      <c r="AB152">
        <f t="shared" si="67"/>
        <v>120</v>
      </c>
      <c r="AC152">
        <f t="shared" si="68"/>
        <v>1</v>
      </c>
      <c r="AD152">
        <f t="shared" si="69"/>
        <v>0.999</v>
      </c>
      <c r="AE152">
        <f t="shared" si="70"/>
        <v>55</v>
      </c>
      <c r="AF152">
        <f t="shared" si="71"/>
        <v>120.004516601562</v>
      </c>
      <c r="AG152">
        <f t="shared" si="72"/>
        <v>0.9999208648999528</v>
      </c>
      <c r="AH152">
        <f t="shared" si="73"/>
        <v>99.900192260742173</v>
      </c>
      <c r="AI152">
        <f t="shared" si="74"/>
        <v>0.11987525473038334</v>
      </c>
      <c r="AJ152">
        <f t="shared" si="75"/>
        <v>-5.359319038689133E-3</v>
      </c>
      <c r="AK152">
        <f t="shared" si="76"/>
        <v>0.11999502281347867</v>
      </c>
      <c r="AL152">
        <f t="shared" si="77"/>
        <v>120.24466666666667</v>
      </c>
      <c r="AM152">
        <f t="shared" si="78"/>
        <v>0.99199999999999999</v>
      </c>
      <c r="AN152">
        <f t="shared" si="79"/>
        <v>0.12003833333333301</v>
      </c>
      <c r="AO152">
        <f t="shared" si="80"/>
        <v>0.24015</v>
      </c>
      <c r="AP152">
        <f t="shared" si="81"/>
        <v>-7.9206666666666661E-3</v>
      </c>
      <c r="AQ152">
        <f t="shared" si="82"/>
        <v>1.6300000000000003E-4</v>
      </c>
      <c r="AR152">
        <f t="shared" si="83"/>
        <v>0.20010000000000003</v>
      </c>
      <c r="AS152">
        <f t="shared" si="84"/>
        <v>-0.79213333333333347</v>
      </c>
      <c r="AT152">
        <f t="shared" si="85"/>
        <v>0.13606666666666664</v>
      </c>
    </row>
    <row r="153" spans="1:73" x14ac:dyDescent="0.3">
      <c r="A153" t="s">
        <v>17</v>
      </c>
      <c r="B153">
        <v>7</v>
      </c>
      <c r="C153">
        <v>2</v>
      </c>
      <c r="D153">
        <v>120</v>
      </c>
      <c r="E153">
        <v>1</v>
      </c>
      <c r="F153">
        <v>0.999</v>
      </c>
      <c r="G153">
        <v>56</v>
      </c>
      <c r="H153">
        <v>120.00390625</v>
      </c>
      <c r="I153">
        <v>0.99991655349731401</v>
      </c>
      <c r="J153">
        <v>99.900016784667898</v>
      </c>
      <c r="K153">
        <v>0.11987391859292899</v>
      </c>
      <c r="L153">
        <v>-5.3631919436156698E-3</v>
      </c>
      <c r="M153">
        <v>0.11999389529228199</v>
      </c>
      <c r="N153">
        <v>120.24</v>
      </c>
      <c r="O153">
        <v>0.99</v>
      </c>
      <c r="P153">
        <v>0.11984499999999999</v>
      </c>
      <c r="Q153">
        <v>0.236094</v>
      </c>
      <c r="R153">
        <v>-9.9170000000000005E-3</v>
      </c>
      <c r="S153" s="1">
        <v>-2.9E-5</v>
      </c>
      <c r="T153">
        <v>0.19670000000000001</v>
      </c>
      <c r="U153">
        <v>-0.99170000000000003</v>
      </c>
      <c r="V153">
        <v>-2.41E-2</v>
      </c>
      <c r="Y153">
        <f t="shared" si="64"/>
        <v>0</v>
      </c>
      <c r="Z153">
        <f t="shared" si="65"/>
        <v>0</v>
      </c>
      <c r="AA153">
        <f t="shared" si="66"/>
        <v>0</v>
      </c>
      <c r="AB153">
        <f t="shared" si="67"/>
        <v>0</v>
      </c>
      <c r="AC153">
        <f t="shared" si="68"/>
        <v>0</v>
      </c>
      <c r="AD153">
        <f t="shared" si="69"/>
        <v>0</v>
      </c>
      <c r="AE153">
        <f t="shared" si="70"/>
        <v>0</v>
      </c>
      <c r="AF153">
        <f t="shared" si="71"/>
        <v>0</v>
      </c>
      <c r="AG153">
        <f t="shared" si="72"/>
        <v>0</v>
      </c>
      <c r="AH153">
        <f t="shared" si="73"/>
        <v>0</v>
      </c>
      <c r="AI153">
        <f t="shared" si="74"/>
        <v>0</v>
      </c>
      <c r="AJ153">
        <f t="shared" si="75"/>
        <v>0</v>
      </c>
      <c r="AK153">
        <f t="shared" si="76"/>
        <v>0</v>
      </c>
      <c r="AL153">
        <f t="shared" si="77"/>
        <v>0</v>
      </c>
      <c r="AM153">
        <f t="shared" si="78"/>
        <v>0</v>
      </c>
      <c r="AN153">
        <f t="shared" si="79"/>
        <v>0</v>
      </c>
      <c r="AO153">
        <f t="shared" si="80"/>
        <v>0</v>
      </c>
      <c r="AP153">
        <f t="shared" si="81"/>
        <v>0</v>
      </c>
      <c r="AQ153">
        <f t="shared" si="82"/>
        <v>0</v>
      </c>
      <c r="AR153">
        <f t="shared" si="83"/>
        <v>0</v>
      </c>
      <c r="AS153">
        <f t="shared" si="84"/>
        <v>0</v>
      </c>
      <c r="AT153">
        <f t="shared" si="85"/>
        <v>0</v>
      </c>
    </row>
    <row r="154" spans="1:73" x14ac:dyDescent="0.3">
      <c r="A154" t="s">
        <v>17</v>
      </c>
      <c r="B154">
        <v>7</v>
      </c>
      <c r="C154">
        <v>3</v>
      </c>
      <c r="D154">
        <v>120</v>
      </c>
      <c r="E154">
        <v>1</v>
      </c>
      <c r="F154">
        <v>0.999</v>
      </c>
      <c r="G154">
        <v>56</v>
      </c>
      <c r="H154">
        <v>120.006721496582</v>
      </c>
      <c r="I154">
        <v>0.99990177154541005</v>
      </c>
      <c r="J154">
        <v>99.900398254394503</v>
      </c>
      <c r="K154">
        <v>0.119875416159629</v>
      </c>
      <c r="L154">
        <v>-5.3533334285020802E-3</v>
      </c>
      <c r="M154">
        <v>0.11999493092298499</v>
      </c>
      <c r="N154">
        <v>120.249</v>
      </c>
      <c r="O154">
        <v>0.99</v>
      </c>
      <c r="P154">
        <v>0.119771</v>
      </c>
      <c r="Q154">
        <v>0.24227899999999999</v>
      </c>
      <c r="R154">
        <v>-9.9019999999999993E-3</v>
      </c>
      <c r="S154">
        <v>-1.0399999999999999E-4</v>
      </c>
      <c r="T154">
        <v>0.2019</v>
      </c>
      <c r="U154">
        <v>-0.99029999999999996</v>
      </c>
      <c r="V154">
        <v>-8.7099999999999997E-2</v>
      </c>
      <c r="Y154">
        <f t="shared" si="64"/>
        <v>0</v>
      </c>
      <c r="Z154">
        <f t="shared" si="65"/>
        <v>0</v>
      </c>
      <c r="AA154">
        <f t="shared" si="66"/>
        <v>0</v>
      </c>
      <c r="AB154">
        <f t="shared" si="67"/>
        <v>0</v>
      </c>
      <c r="AC154">
        <f t="shared" si="68"/>
        <v>0</v>
      </c>
      <c r="AD154">
        <f t="shared" si="69"/>
        <v>0</v>
      </c>
      <c r="AE154">
        <f t="shared" si="70"/>
        <v>0</v>
      </c>
      <c r="AF154">
        <f t="shared" si="71"/>
        <v>0</v>
      </c>
      <c r="AG154">
        <f t="shared" si="72"/>
        <v>0</v>
      </c>
      <c r="AH154">
        <f t="shared" si="73"/>
        <v>0</v>
      </c>
      <c r="AI154">
        <f t="shared" si="74"/>
        <v>0</v>
      </c>
      <c r="AJ154">
        <f t="shared" si="75"/>
        <v>0</v>
      </c>
      <c r="AK154">
        <f t="shared" si="76"/>
        <v>0</v>
      </c>
      <c r="AL154">
        <f t="shared" si="77"/>
        <v>0</v>
      </c>
      <c r="AM154">
        <f t="shared" si="78"/>
        <v>0</v>
      </c>
      <c r="AN154">
        <f t="shared" si="79"/>
        <v>0</v>
      </c>
      <c r="AO154">
        <f t="shared" si="80"/>
        <v>0</v>
      </c>
      <c r="AP154">
        <f t="shared" si="81"/>
        <v>0</v>
      </c>
      <c r="AQ154">
        <f t="shared" si="82"/>
        <v>0</v>
      </c>
      <c r="AR154">
        <f t="shared" si="83"/>
        <v>0</v>
      </c>
      <c r="AS154">
        <f t="shared" si="84"/>
        <v>0</v>
      </c>
      <c r="AT154">
        <f t="shared" si="85"/>
        <v>0</v>
      </c>
    </row>
    <row r="155" spans="1:73" x14ac:dyDescent="0.3">
      <c r="A155" t="s">
        <v>17</v>
      </c>
      <c r="B155">
        <v>8</v>
      </c>
      <c r="C155">
        <v>1</v>
      </c>
      <c r="D155">
        <v>120</v>
      </c>
      <c r="E155">
        <v>1</v>
      </c>
      <c r="F155">
        <v>0.999</v>
      </c>
      <c r="G155">
        <v>57</v>
      </c>
      <c r="H155">
        <v>120.003547668457</v>
      </c>
      <c r="I155">
        <v>0.99991011619567804</v>
      </c>
      <c r="J155">
        <v>99.900100708007798</v>
      </c>
      <c r="K155">
        <v>0.11987289041280701</v>
      </c>
      <c r="L155">
        <v>-5.3618988022208196E-3</v>
      </c>
      <c r="M155">
        <v>0.119992762804031</v>
      </c>
      <c r="N155">
        <v>120.24299999999999</v>
      </c>
      <c r="O155">
        <v>0.99</v>
      </c>
      <c r="P155">
        <v>0.11953799999999901</v>
      </c>
      <c r="Q155">
        <v>0.239452</v>
      </c>
      <c r="R155">
        <v>-9.9100000000000004E-3</v>
      </c>
      <c r="S155">
        <v>-3.3500000000000001E-4</v>
      </c>
      <c r="T155">
        <v>0.19950000000000001</v>
      </c>
      <c r="U155">
        <v>-0.99109999999999998</v>
      </c>
      <c r="V155">
        <v>-0.27939999999999998</v>
      </c>
      <c r="Y155" t="str">
        <f t="shared" si="64"/>
        <v>freq_sweep</v>
      </c>
      <c r="Z155">
        <f t="shared" si="65"/>
        <v>7</v>
      </c>
      <c r="AA155">
        <f t="shared" si="66"/>
        <v>1</v>
      </c>
      <c r="AB155">
        <f t="shared" si="67"/>
        <v>120</v>
      </c>
      <c r="AC155">
        <f t="shared" si="68"/>
        <v>1</v>
      </c>
      <c r="AD155">
        <f t="shared" si="69"/>
        <v>0.999</v>
      </c>
      <c r="AE155">
        <f t="shared" si="70"/>
        <v>56</v>
      </c>
      <c r="AF155">
        <f t="shared" si="71"/>
        <v>120.00470479329401</v>
      </c>
      <c r="AG155">
        <f t="shared" si="72"/>
        <v>0.99990916252136197</v>
      </c>
      <c r="AH155">
        <f t="shared" si="73"/>
        <v>99.90019480387366</v>
      </c>
      <c r="AI155">
        <f t="shared" si="74"/>
        <v>0.11987404525279932</v>
      </c>
      <c r="AJ155">
        <f t="shared" si="75"/>
        <v>-5.3589368859926836E-3</v>
      </c>
      <c r="AK155">
        <f t="shared" si="76"/>
        <v>0.11999380588531466</v>
      </c>
      <c r="AL155">
        <f t="shared" si="77"/>
        <v>120.24233333333332</v>
      </c>
      <c r="AM155">
        <f t="shared" si="78"/>
        <v>0.98999999999999988</v>
      </c>
      <c r="AN155">
        <f t="shared" si="79"/>
        <v>0.11986766666666666</v>
      </c>
      <c r="AO155">
        <f t="shared" si="80"/>
        <v>0.23762866666666668</v>
      </c>
      <c r="AP155">
        <f t="shared" si="81"/>
        <v>-9.9093333333333325E-3</v>
      </c>
      <c r="AQ155">
        <f t="shared" si="82"/>
        <v>-6.3333333333333292E-6</v>
      </c>
      <c r="AR155">
        <f t="shared" si="83"/>
        <v>0.19799999999999998</v>
      </c>
      <c r="AS155">
        <f t="shared" si="84"/>
        <v>-0.99099999999999999</v>
      </c>
      <c r="AT155">
        <f t="shared" si="85"/>
        <v>-5.2999999999999992E-3</v>
      </c>
    </row>
    <row r="156" spans="1:73" x14ac:dyDescent="0.3">
      <c r="A156" t="s">
        <v>17</v>
      </c>
      <c r="B156">
        <v>8</v>
      </c>
      <c r="C156">
        <v>2</v>
      </c>
      <c r="D156">
        <v>120</v>
      </c>
      <c r="E156">
        <v>1</v>
      </c>
      <c r="F156">
        <v>0.999</v>
      </c>
      <c r="G156">
        <v>57</v>
      </c>
      <c r="H156">
        <v>120.003814697265</v>
      </c>
      <c r="I156">
        <v>0.99991738796234098</v>
      </c>
      <c r="J156">
        <v>99.900154113769503</v>
      </c>
      <c r="K156">
        <v>0.119874089956283</v>
      </c>
      <c r="L156">
        <v>-5.3601306863129104E-3</v>
      </c>
      <c r="M156">
        <v>0.11999390274286199</v>
      </c>
      <c r="N156">
        <v>120.245</v>
      </c>
      <c r="O156">
        <v>0.99199999999999999</v>
      </c>
      <c r="P156">
        <v>0.119446</v>
      </c>
      <c r="Q156">
        <v>0.24118500000000001</v>
      </c>
      <c r="R156">
        <v>-7.9170000000000004E-3</v>
      </c>
      <c r="S156">
        <v>-4.28E-4</v>
      </c>
      <c r="T156">
        <v>0.20100000000000001</v>
      </c>
      <c r="U156">
        <v>-0.79179999999999995</v>
      </c>
      <c r="V156">
        <v>-0.35709999999999997</v>
      </c>
      <c r="Y156">
        <f t="shared" si="64"/>
        <v>0</v>
      </c>
      <c r="Z156">
        <f t="shared" si="65"/>
        <v>0</v>
      </c>
      <c r="AA156">
        <f t="shared" si="66"/>
        <v>0</v>
      </c>
      <c r="AB156">
        <f t="shared" si="67"/>
        <v>0</v>
      </c>
      <c r="AC156">
        <f t="shared" si="68"/>
        <v>0</v>
      </c>
      <c r="AD156">
        <f t="shared" si="69"/>
        <v>0</v>
      </c>
      <c r="AE156">
        <f t="shared" si="70"/>
        <v>0</v>
      </c>
      <c r="AF156">
        <f t="shared" si="71"/>
        <v>0</v>
      </c>
      <c r="AG156">
        <f t="shared" si="72"/>
        <v>0</v>
      </c>
      <c r="AH156">
        <f t="shared" si="73"/>
        <v>0</v>
      </c>
      <c r="AI156">
        <f t="shared" si="74"/>
        <v>0</v>
      </c>
      <c r="AJ156">
        <f t="shared" si="75"/>
        <v>0</v>
      </c>
      <c r="AK156">
        <f t="shared" si="76"/>
        <v>0</v>
      </c>
      <c r="AL156">
        <f t="shared" si="77"/>
        <v>0</v>
      </c>
      <c r="AM156">
        <f t="shared" si="78"/>
        <v>0</v>
      </c>
      <c r="AN156">
        <f t="shared" si="79"/>
        <v>0</v>
      </c>
      <c r="AO156">
        <f t="shared" si="80"/>
        <v>0</v>
      </c>
      <c r="AP156">
        <f t="shared" si="81"/>
        <v>0</v>
      </c>
      <c r="AQ156">
        <f t="shared" si="82"/>
        <v>0</v>
      </c>
      <c r="AR156">
        <f t="shared" si="83"/>
        <v>0</v>
      </c>
      <c r="AS156">
        <f t="shared" si="84"/>
        <v>0</v>
      </c>
      <c r="AT156">
        <f t="shared" si="85"/>
        <v>0</v>
      </c>
    </row>
    <row r="157" spans="1:73" x14ac:dyDescent="0.3">
      <c r="A157" t="s">
        <v>17</v>
      </c>
      <c r="B157">
        <v>8</v>
      </c>
      <c r="C157">
        <v>3</v>
      </c>
      <c r="D157">
        <v>120</v>
      </c>
      <c r="E157">
        <v>1</v>
      </c>
      <c r="F157">
        <v>0.999</v>
      </c>
      <c r="G157">
        <v>57</v>
      </c>
      <c r="H157">
        <v>120.003578186035</v>
      </c>
      <c r="I157">
        <v>0.999927937984466</v>
      </c>
      <c r="J157">
        <v>99.900169372558594</v>
      </c>
      <c r="K157">
        <v>0.119875140488147</v>
      </c>
      <c r="L157">
        <v>-5.3600119426846504E-3</v>
      </c>
      <c r="M157">
        <v>0.11999493092298499</v>
      </c>
      <c r="N157">
        <v>120.236</v>
      </c>
      <c r="O157">
        <v>0.98899999999999999</v>
      </c>
      <c r="P157">
        <v>0.11952</v>
      </c>
      <c r="Q157">
        <v>0.23242199999999999</v>
      </c>
      <c r="R157">
        <v>-1.0928E-2</v>
      </c>
      <c r="S157">
        <v>-3.5500000000000001E-4</v>
      </c>
      <c r="T157">
        <v>0.19370000000000001</v>
      </c>
      <c r="U157">
        <v>-1.0929</v>
      </c>
      <c r="V157">
        <v>-0.29630000000000001</v>
      </c>
      <c r="Y157">
        <f t="shared" si="64"/>
        <v>0</v>
      </c>
      <c r="Z157">
        <f t="shared" si="65"/>
        <v>0</v>
      </c>
      <c r="AA157">
        <f t="shared" si="66"/>
        <v>0</v>
      </c>
      <c r="AB157">
        <f t="shared" si="67"/>
        <v>0</v>
      </c>
      <c r="AC157">
        <f t="shared" si="68"/>
        <v>0</v>
      </c>
      <c r="AD157">
        <f t="shared" si="69"/>
        <v>0</v>
      </c>
      <c r="AE157">
        <f t="shared" si="70"/>
        <v>0</v>
      </c>
      <c r="AF157">
        <f t="shared" si="71"/>
        <v>0</v>
      </c>
      <c r="AG157">
        <f t="shared" si="72"/>
        <v>0</v>
      </c>
      <c r="AH157">
        <f t="shared" si="73"/>
        <v>0</v>
      </c>
      <c r="AI157">
        <f t="shared" si="74"/>
        <v>0</v>
      </c>
      <c r="AJ157">
        <f t="shared" si="75"/>
        <v>0</v>
      </c>
      <c r="AK157">
        <f t="shared" si="76"/>
        <v>0</v>
      </c>
      <c r="AL157">
        <f t="shared" si="77"/>
        <v>0</v>
      </c>
      <c r="AM157">
        <f t="shared" si="78"/>
        <v>0</v>
      </c>
      <c r="AN157">
        <f t="shared" si="79"/>
        <v>0</v>
      </c>
      <c r="AO157">
        <f t="shared" si="80"/>
        <v>0</v>
      </c>
      <c r="AP157">
        <f t="shared" si="81"/>
        <v>0</v>
      </c>
      <c r="AQ157">
        <f t="shared" si="82"/>
        <v>0</v>
      </c>
      <c r="AR157">
        <f t="shared" si="83"/>
        <v>0</v>
      </c>
      <c r="AS157">
        <f t="shared" si="84"/>
        <v>0</v>
      </c>
      <c r="AT157">
        <f t="shared" si="85"/>
        <v>0</v>
      </c>
    </row>
    <row r="158" spans="1:73" x14ac:dyDescent="0.3">
      <c r="A158" t="s">
        <v>17</v>
      </c>
      <c r="B158">
        <v>9</v>
      </c>
      <c r="C158">
        <v>1</v>
      </c>
      <c r="D158">
        <v>120</v>
      </c>
      <c r="E158">
        <v>1</v>
      </c>
      <c r="F158">
        <v>0.999</v>
      </c>
      <c r="G158">
        <v>58</v>
      </c>
      <c r="H158">
        <v>120.00429534912099</v>
      </c>
      <c r="I158">
        <v>0.99991911649703902</v>
      </c>
      <c r="J158">
        <v>99.900115966796804</v>
      </c>
      <c r="K158">
        <v>0.119874730706214</v>
      </c>
      <c r="L158">
        <v>-5.3618499077856497E-3</v>
      </c>
      <c r="M158">
        <v>0.11999458819627699</v>
      </c>
      <c r="N158">
        <v>120.235</v>
      </c>
      <c r="O158">
        <v>0.99</v>
      </c>
      <c r="P158">
        <v>0.119894</v>
      </c>
      <c r="Q158">
        <v>0.23070499999999999</v>
      </c>
      <c r="R158">
        <v>-9.9190000000000007E-3</v>
      </c>
      <c r="S158" s="1">
        <v>1.9000000000000001E-5</v>
      </c>
      <c r="T158">
        <v>0.19220000000000001</v>
      </c>
      <c r="U158">
        <v>-0.99199999999999999</v>
      </c>
      <c r="V158">
        <v>1.61E-2</v>
      </c>
      <c r="Y158" t="str">
        <f t="shared" si="64"/>
        <v>freq_sweep</v>
      </c>
      <c r="Z158">
        <f t="shared" si="65"/>
        <v>8</v>
      </c>
      <c r="AA158">
        <f t="shared" si="66"/>
        <v>1</v>
      </c>
      <c r="AB158">
        <f t="shared" si="67"/>
        <v>120</v>
      </c>
      <c r="AC158">
        <f t="shared" si="68"/>
        <v>1</v>
      </c>
      <c r="AD158">
        <f t="shared" si="69"/>
        <v>0.999</v>
      </c>
      <c r="AE158">
        <f t="shared" si="70"/>
        <v>57</v>
      </c>
      <c r="AF158">
        <f t="shared" si="71"/>
        <v>120.00364685058567</v>
      </c>
      <c r="AG158">
        <f t="shared" si="72"/>
        <v>0.99991848071416178</v>
      </c>
      <c r="AH158">
        <f t="shared" si="73"/>
        <v>99.900141398111955</v>
      </c>
      <c r="AI158">
        <f t="shared" si="74"/>
        <v>0.11987404028574566</v>
      </c>
      <c r="AJ158">
        <f t="shared" si="75"/>
        <v>-5.3606804770727932E-3</v>
      </c>
      <c r="AK158">
        <f t="shared" si="76"/>
        <v>0.11999386548995933</v>
      </c>
      <c r="AL158">
        <f t="shared" si="77"/>
        <v>120.24133333333333</v>
      </c>
      <c r="AM158">
        <f t="shared" si="78"/>
        <v>0.9903333333333334</v>
      </c>
      <c r="AN158">
        <f t="shared" si="79"/>
        <v>0.119501333333333</v>
      </c>
      <c r="AO158">
        <f t="shared" si="80"/>
        <v>0.23768633333333333</v>
      </c>
      <c r="AP158">
        <f t="shared" si="81"/>
        <v>-9.5850000000000015E-3</v>
      </c>
      <c r="AQ158">
        <f t="shared" si="82"/>
        <v>-3.7266666666666671E-4</v>
      </c>
      <c r="AR158">
        <f t="shared" si="83"/>
        <v>0.1980666666666667</v>
      </c>
      <c r="AS158">
        <f t="shared" si="84"/>
        <v>-0.95860000000000001</v>
      </c>
      <c r="AT158">
        <f t="shared" si="85"/>
        <v>-0.31093333333333334</v>
      </c>
    </row>
    <row r="159" spans="1:73" x14ac:dyDescent="0.3">
      <c r="A159" t="s">
        <v>17</v>
      </c>
      <c r="B159">
        <v>9</v>
      </c>
      <c r="C159">
        <v>2</v>
      </c>
      <c r="D159">
        <v>120</v>
      </c>
      <c r="E159">
        <v>1</v>
      </c>
      <c r="F159">
        <v>0.999</v>
      </c>
      <c r="G159">
        <v>58</v>
      </c>
      <c r="H159">
        <v>120.002838134765</v>
      </c>
      <c r="I159">
        <v>0.99993824958801203</v>
      </c>
      <c r="J159">
        <v>99.900062561035099</v>
      </c>
      <c r="K159">
        <v>0.119875505566596</v>
      </c>
      <c r="L159">
        <v>-5.3635095246136102E-3</v>
      </c>
      <c r="M159">
        <v>0.119995430111885</v>
      </c>
      <c r="N159">
        <v>120.238</v>
      </c>
      <c r="O159">
        <v>0.99</v>
      </c>
      <c r="P159">
        <v>0.119369</v>
      </c>
      <c r="Q159">
        <v>0.23516200000000001</v>
      </c>
      <c r="R159">
        <v>-9.9380000000000007E-3</v>
      </c>
      <c r="S159">
        <v>-5.0699999999999996E-4</v>
      </c>
      <c r="T159">
        <v>0.19600000000000001</v>
      </c>
      <c r="U159">
        <v>-0.99390000000000001</v>
      </c>
      <c r="V159">
        <v>-0.42249999999999999</v>
      </c>
      <c r="Y159">
        <f t="shared" si="64"/>
        <v>0</v>
      </c>
      <c r="Z159">
        <f t="shared" si="65"/>
        <v>0</v>
      </c>
      <c r="AA159">
        <f t="shared" si="66"/>
        <v>0</v>
      </c>
      <c r="AB159">
        <f t="shared" si="67"/>
        <v>0</v>
      </c>
      <c r="AC159">
        <f t="shared" si="68"/>
        <v>0</v>
      </c>
      <c r="AD159">
        <f t="shared" si="69"/>
        <v>0</v>
      </c>
      <c r="AE159">
        <f t="shared" si="70"/>
        <v>0</v>
      </c>
      <c r="AF159">
        <f t="shared" si="71"/>
        <v>0</v>
      </c>
      <c r="AG159">
        <f t="shared" si="72"/>
        <v>0</v>
      </c>
      <c r="AH159">
        <f t="shared" si="73"/>
        <v>0</v>
      </c>
      <c r="AI159">
        <f t="shared" si="74"/>
        <v>0</v>
      </c>
      <c r="AJ159">
        <f t="shared" si="75"/>
        <v>0</v>
      </c>
      <c r="AK159">
        <f t="shared" si="76"/>
        <v>0</v>
      </c>
      <c r="AL159">
        <f t="shared" si="77"/>
        <v>0</v>
      </c>
      <c r="AM159">
        <f t="shared" si="78"/>
        <v>0</v>
      </c>
      <c r="AN159">
        <f t="shared" si="79"/>
        <v>0</v>
      </c>
      <c r="AO159">
        <f t="shared" si="80"/>
        <v>0</v>
      </c>
      <c r="AP159">
        <f t="shared" si="81"/>
        <v>0</v>
      </c>
      <c r="AQ159">
        <f t="shared" si="82"/>
        <v>0</v>
      </c>
      <c r="AR159">
        <f t="shared" si="83"/>
        <v>0</v>
      </c>
      <c r="AS159">
        <f t="shared" si="84"/>
        <v>0</v>
      </c>
      <c r="AT159">
        <f t="shared" si="85"/>
        <v>0</v>
      </c>
    </row>
    <row r="160" spans="1:73" x14ac:dyDescent="0.3">
      <c r="A160" t="s">
        <v>17</v>
      </c>
      <c r="B160">
        <v>9</v>
      </c>
      <c r="C160">
        <v>3</v>
      </c>
      <c r="D160">
        <v>120</v>
      </c>
      <c r="E160">
        <v>1</v>
      </c>
      <c r="F160">
        <v>0.999</v>
      </c>
      <c r="G160">
        <v>58</v>
      </c>
      <c r="H160">
        <v>120.003776550292</v>
      </c>
      <c r="I160">
        <v>0.99989515542983998</v>
      </c>
      <c r="J160">
        <v>99.900177001953097</v>
      </c>
      <c r="K160">
        <v>0.119871415197849</v>
      </c>
      <c r="L160">
        <v>-5.3594131022691701E-3</v>
      </c>
      <c r="M160">
        <v>0.119991190731525</v>
      </c>
      <c r="N160">
        <v>120.235</v>
      </c>
      <c r="O160">
        <v>0.99299999999999999</v>
      </c>
      <c r="P160">
        <v>0.119783</v>
      </c>
      <c r="Q160">
        <v>0.23122300000000001</v>
      </c>
      <c r="R160">
        <v>-6.8950000000000001E-3</v>
      </c>
      <c r="S160" s="1">
        <v>-8.7999999999999998E-5</v>
      </c>
      <c r="T160">
        <v>0.19270000000000001</v>
      </c>
      <c r="U160">
        <v>-0.68959999999999999</v>
      </c>
      <c r="V160">
        <v>-7.3800000000000004E-2</v>
      </c>
      <c r="Y160">
        <f t="shared" si="64"/>
        <v>0</v>
      </c>
      <c r="Z160">
        <f t="shared" si="65"/>
        <v>0</v>
      </c>
      <c r="AA160">
        <f t="shared" si="66"/>
        <v>0</v>
      </c>
      <c r="AB160">
        <f t="shared" si="67"/>
        <v>0</v>
      </c>
      <c r="AC160">
        <f t="shared" si="68"/>
        <v>0</v>
      </c>
      <c r="AD160">
        <f t="shared" si="69"/>
        <v>0</v>
      </c>
      <c r="AE160">
        <f t="shared" si="70"/>
        <v>0</v>
      </c>
      <c r="AF160">
        <f t="shared" si="71"/>
        <v>0</v>
      </c>
      <c r="AG160">
        <f t="shared" si="72"/>
        <v>0</v>
      </c>
      <c r="AH160">
        <f t="shared" si="73"/>
        <v>0</v>
      </c>
      <c r="AI160">
        <f t="shared" si="74"/>
        <v>0</v>
      </c>
      <c r="AJ160">
        <f t="shared" si="75"/>
        <v>0</v>
      </c>
      <c r="AK160">
        <f t="shared" si="76"/>
        <v>0</v>
      </c>
      <c r="AL160">
        <f t="shared" si="77"/>
        <v>0</v>
      </c>
      <c r="AM160">
        <f t="shared" si="78"/>
        <v>0</v>
      </c>
      <c r="AN160">
        <f t="shared" si="79"/>
        <v>0</v>
      </c>
      <c r="AO160">
        <f t="shared" si="80"/>
        <v>0</v>
      </c>
      <c r="AP160">
        <f t="shared" si="81"/>
        <v>0</v>
      </c>
      <c r="AQ160">
        <f t="shared" si="82"/>
        <v>0</v>
      </c>
      <c r="AR160">
        <f t="shared" si="83"/>
        <v>0</v>
      </c>
      <c r="AS160">
        <f t="shared" si="84"/>
        <v>0</v>
      </c>
      <c r="AT160">
        <f t="shared" si="85"/>
        <v>0</v>
      </c>
    </row>
    <row r="161" spans="1:46" x14ac:dyDescent="0.3">
      <c r="A161" t="s">
        <v>17</v>
      </c>
      <c r="B161">
        <v>10</v>
      </c>
      <c r="C161">
        <v>1</v>
      </c>
      <c r="D161">
        <v>120</v>
      </c>
      <c r="E161">
        <v>1</v>
      </c>
      <c r="F161">
        <v>0.999</v>
      </c>
      <c r="G161">
        <v>59</v>
      </c>
      <c r="H161">
        <v>120.00340270996</v>
      </c>
      <c r="I161">
        <v>0.99989271163940396</v>
      </c>
      <c r="J161">
        <v>99.900070190429602</v>
      </c>
      <c r="K161">
        <v>0.119870617985725</v>
      </c>
      <c r="L161">
        <v>-5.3616226650774401E-3</v>
      </c>
      <c r="M161">
        <v>0.119990527629852</v>
      </c>
      <c r="N161">
        <v>120.244</v>
      </c>
      <c r="O161">
        <v>0.99199999999999999</v>
      </c>
      <c r="P161">
        <v>0.120519</v>
      </c>
      <c r="Q161">
        <v>0.24059700000000001</v>
      </c>
      <c r="R161">
        <v>-7.8930000000000007E-3</v>
      </c>
      <c r="S161">
        <v>6.4800000000000003E-4</v>
      </c>
      <c r="T161">
        <v>0.20050000000000001</v>
      </c>
      <c r="U161">
        <v>-0.78939999999999999</v>
      </c>
      <c r="V161">
        <v>0.54090000000000005</v>
      </c>
      <c r="Y161" t="str">
        <f t="shared" si="64"/>
        <v>freq_sweep</v>
      </c>
      <c r="Z161">
        <f t="shared" si="65"/>
        <v>9</v>
      </c>
      <c r="AA161">
        <f t="shared" si="66"/>
        <v>1</v>
      </c>
      <c r="AB161">
        <f t="shared" si="67"/>
        <v>120</v>
      </c>
      <c r="AC161">
        <f t="shared" si="68"/>
        <v>1</v>
      </c>
      <c r="AD161">
        <f t="shared" si="69"/>
        <v>0.999</v>
      </c>
      <c r="AE161">
        <f t="shared" si="70"/>
        <v>58</v>
      </c>
      <c r="AF161">
        <f t="shared" si="71"/>
        <v>120.00363667805932</v>
      </c>
      <c r="AG161">
        <f t="shared" si="72"/>
        <v>0.99991750717163042</v>
      </c>
      <c r="AH161">
        <f t="shared" si="73"/>
        <v>99.900118509928348</v>
      </c>
      <c r="AI161">
        <f t="shared" si="74"/>
        <v>0.119873883823553</v>
      </c>
      <c r="AJ161">
        <f t="shared" si="75"/>
        <v>-5.3615908448894764E-3</v>
      </c>
      <c r="AK161">
        <f t="shared" si="76"/>
        <v>0.11999373634656234</v>
      </c>
      <c r="AL161">
        <f t="shared" si="77"/>
        <v>120.236</v>
      </c>
      <c r="AM161">
        <f t="shared" si="78"/>
        <v>0.99099999999999999</v>
      </c>
      <c r="AN161">
        <f t="shared" si="79"/>
        <v>0.119682</v>
      </c>
      <c r="AO161">
        <f t="shared" si="80"/>
        <v>0.23236333333333334</v>
      </c>
      <c r="AP161">
        <f t="shared" si="81"/>
        <v>-8.9173333333333327E-3</v>
      </c>
      <c r="AQ161">
        <f t="shared" si="82"/>
        <v>-1.9199999999999998E-4</v>
      </c>
      <c r="AR161">
        <f t="shared" si="83"/>
        <v>0.19363333333333332</v>
      </c>
      <c r="AS161">
        <f t="shared" si="84"/>
        <v>-0.89183333333333337</v>
      </c>
      <c r="AT161">
        <f t="shared" si="85"/>
        <v>-0.16006666666666666</v>
      </c>
    </row>
    <row r="162" spans="1:46" x14ac:dyDescent="0.3">
      <c r="A162" t="s">
        <v>17</v>
      </c>
      <c r="B162">
        <v>10</v>
      </c>
      <c r="C162">
        <v>2</v>
      </c>
      <c r="D162">
        <v>120</v>
      </c>
      <c r="E162">
        <v>1</v>
      </c>
      <c r="F162">
        <v>0.999</v>
      </c>
      <c r="G162">
        <v>59</v>
      </c>
      <c r="H162">
        <v>120.006393432617</v>
      </c>
      <c r="I162">
        <v>0.99993771314620905</v>
      </c>
      <c r="J162">
        <v>99.900238037109304</v>
      </c>
      <c r="K162">
        <v>0.119879201054573</v>
      </c>
      <c r="L162">
        <v>-5.3577814251184403E-3</v>
      </c>
      <c r="M162">
        <v>0.119998916983604</v>
      </c>
      <c r="N162">
        <v>120.235</v>
      </c>
      <c r="O162">
        <v>0.99399999999999999</v>
      </c>
      <c r="P162">
        <v>0.119687</v>
      </c>
      <c r="Q162">
        <v>0.228607</v>
      </c>
      <c r="R162">
        <v>-5.9379999999999997E-3</v>
      </c>
      <c r="S162">
        <v>-1.92E-4</v>
      </c>
      <c r="T162">
        <v>0.1905</v>
      </c>
      <c r="U162">
        <v>-0.59379999999999999</v>
      </c>
      <c r="V162">
        <v>-0.1603</v>
      </c>
      <c r="Y162">
        <f t="shared" si="64"/>
        <v>0</v>
      </c>
      <c r="Z162">
        <f t="shared" si="65"/>
        <v>0</v>
      </c>
      <c r="AA162">
        <f t="shared" si="66"/>
        <v>0</v>
      </c>
      <c r="AB162">
        <f t="shared" si="67"/>
        <v>0</v>
      </c>
      <c r="AC162">
        <f t="shared" si="68"/>
        <v>0</v>
      </c>
      <c r="AD162">
        <f t="shared" si="69"/>
        <v>0</v>
      </c>
      <c r="AE162">
        <f t="shared" si="70"/>
        <v>0</v>
      </c>
      <c r="AF162">
        <f t="shared" si="71"/>
        <v>0</v>
      </c>
      <c r="AG162">
        <f t="shared" si="72"/>
        <v>0</v>
      </c>
      <c r="AH162">
        <f t="shared" si="73"/>
        <v>0</v>
      </c>
      <c r="AI162">
        <f t="shared" si="74"/>
        <v>0</v>
      </c>
      <c r="AJ162">
        <f t="shared" si="75"/>
        <v>0</v>
      </c>
      <c r="AK162">
        <f t="shared" si="76"/>
        <v>0</v>
      </c>
      <c r="AL162">
        <f t="shared" si="77"/>
        <v>0</v>
      </c>
      <c r="AM162">
        <f t="shared" si="78"/>
        <v>0</v>
      </c>
      <c r="AN162">
        <f t="shared" si="79"/>
        <v>0</v>
      </c>
      <c r="AO162">
        <f t="shared" si="80"/>
        <v>0</v>
      </c>
      <c r="AP162">
        <f t="shared" si="81"/>
        <v>0</v>
      </c>
      <c r="AQ162">
        <f t="shared" si="82"/>
        <v>0</v>
      </c>
      <c r="AR162">
        <f t="shared" si="83"/>
        <v>0</v>
      </c>
      <c r="AS162">
        <f t="shared" si="84"/>
        <v>0</v>
      </c>
      <c r="AT162">
        <f t="shared" si="85"/>
        <v>0</v>
      </c>
    </row>
    <row r="163" spans="1:46" x14ac:dyDescent="0.3">
      <c r="A163" t="s">
        <v>17</v>
      </c>
      <c r="B163">
        <v>10</v>
      </c>
      <c r="C163">
        <v>3</v>
      </c>
      <c r="D163">
        <v>120</v>
      </c>
      <c r="E163">
        <v>1</v>
      </c>
      <c r="F163">
        <v>0.999</v>
      </c>
      <c r="G163">
        <v>59</v>
      </c>
      <c r="H163">
        <v>120.00389099121</v>
      </c>
      <c r="I163">
        <v>0.99990051984786898</v>
      </c>
      <c r="J163">
        <v>99.900100708007798</v>
      </c>
      <c r="K163">
        <v>0.119872078299522</v>
      </c>
      <c r="L163">
        <v>-5.3617609664797696E-3</v>
      </c>
      <c r="M163">
        <v>0.119991950690746</v>
      </c>
      <c r="N163">
        <v>120.235</v>
      </c>
      <c r="O163">
        <v>0.99</v>
      </c>
      <c r="P163">
        <v>0.119509</v>
      </c>
      <c r="Q163">
        <v>0.23110900000000001</v>
      </c>
      <c r="R163">
        <v>-9.9010000000000001E-3</v>
      </c>
      <c r="S163">
        <v>-3.6299999999999999E-4</v>
      </c>
      <c r="T163">
        <v>0.19259999999999999</v>
      </c>
      <c r="U163">
        <v>-0.99019999999999997</v>
      </c>
      <c r="V163">
        <v>-0.3029</v>
      </c>
      <c r="Y163">
        <f t="shared" si="64"/>
        <v>0</v>
      </c>
      <c r="Z163">
        <f t="shared" si="65"/>
        <v>0</v>
      </c>
      <c r="AA163">
        <f t="shared" si="66"/>
        <v>0</v>
      </c>
      <c r="AB163">
        <f t="shared" si="67"/>
        <v>0</v>
      </c>
      <c r="AC163">
        <f t="shared" si="68"/>
        <v>0</v>
      </c>
      <c r="AD163">
        <f t="shared" si="69"/>
        <v>0</v>
      </c>
      <c r="AE163">
        <f t="shared" si="70"/>
        <v>0</v>
      </c>
      <c r="AF163">
        <f t="shared" si="71"/>
        <v>0</v>
      </c>
      <c r="AG163">
        <f t="shared" si="72"/>
        <v>0</v>
      </c>
      <c r="AH163">
        <f t="shared" si="73"/>
        <v>0</v>
      </c>
      <c r="AI163">
        <f t="shared" si="74"/>
        <v>0</v>
      </c>
      <c r="AJ163">
        <f t="shared" si="75"/>
        <v>0</v>
      </c>
      <c r="AK163">
        <f t="shared" si="76"/>
        <v>0</v>
      </c>
      <c r="AL163">
        <f t="shared" si="77"/>
        <v>0</v>
      </c>
      <c r="AM163">
        <f t="shared" si="78"/>
        <v>0</v>
      </c>
      <c r="AN163">
        <f t="shared" si="79"/>
        <v>0</v>
      </c>
      <c r="AO163">
        <f t="shared" si="80"/>
        <v>0</v>
      </c>
      <c r="AP163">
        <f t="shared" si="81"/>
        <v>0</v>
      </c>
      <c r="AQ163">
        <f t="shared" si="82"/>
        <v>0</v>
      </c>
      <c r="AR163">
        <f t="shared" si="83"/>
        <v>0</v>
      </c>
      <c r="AS163">
        <f t="shared" si="84"/>
        <v>0</v>
      </c>
      <c r="AT163">
        <f t="shared" si="85"/>
        <v>0</v>
      </c>
    </row>
    <row r="164" spans="1:46" x14ac:dyDescent="0.3">
      <c r="A164" t="s">
        <v>17</v>
      </c>
      <c r="B164">
        <v>11</v>
      </c>
      <c r="C164">
        <v>1</v>
      </c>
      <c r="D164">
        <v>120</v>
      </c>
      <c r="E164">
        <v>1</v>
      </c>
      <c r="F164">
        <v>0.999</v>
      </c>
      <c r="G164">
        <v>60</v>
      </c>
      <c r="H164">
        <v>120.00334167480401</v>
      </c>
      <c r="I164">
        <v>0.99993193149566595</v>
      </c>
      <c r="J164">
        <v>99.900192260742102</v>
      </c>
      <c r="K164">
        <v>0.119875416159629</v>
      </c>
      <c r="L164">
        <v>-5.3590503521263599E-3</v>
      </c>
      <c r="M164">
        <v>0.119995176792144</v>
      </c>
      <c r="N164">
        <v>120.238</v>
      </c>
      <c r="O164">
        <v>0.98899999999999999</v>
      </c>
      <c r="P164">
        <v>0.119587</v>
      </c>
      <c r="Q164">
        <v>0.23465800000000001</v>
      </c>
      <c r="R164">
        <v>-1.0932000000000001E-2</v>
      </c>
      <c r="S164">
        <v>-2.8800000000000001E-4</v>
      </c>
      <c r="T164">
        <v>0.19550000000000001</v>
      </c>
      <c r="U164">
        <v>-1.0932999999999999</v>
      </c>
      <c r="V164">
        <v>-0.24060000000000001</v>
      </c>
      <c r="Y164" t="str">
        <f t="shared" si="64"/>
        <v>freq_sweep</v>
      </c>
      <c r="Z164">
        <f t="shared" si="65"/>
        <v>10</v>
      </c>
      <c r="AA164">
        <f t="shared" si="66"/>
        <v>1</v>
      </c>
      <c r="AB164">
        <f t="shared" si="67"/>
        <v>120</v>
      </c>
      <c r="AC164">
        <f t="shared" si="68"/>
        <v>1</v>
      </c>
      <c r="AD164">
        <f t="shared" si="69"/>
        <v>0.999</v>
      </c>
      <c r="AE164">
        <f t="shared" si="70"/>
        <v>59</v>
      </c>
      <c r="AF164">
        <f t="shared" si="71"/>
        <v>120.00456237792901</v>
      </c>
      <c r="AG164">
        <f t="shared" si="72"/>
        <v>0.99991031487782733</v>
      </c>
      <c r="AH164">
        <f t="shared" si="73"/>
        <v>99.900136311848897</v>
      </c>
      <c r="AI164">
        <f t="shared" si="74"/>
        <v>0.11987396577994001</v>
      </c>
      <c r="AJ164">
        <f t="shared" si="75"/>
        <v>-5.3603883522252175E-3</v>
      </c>
      <c r="AK164">
        <f t="shared" si="76"/>
        <v>0.11999379843473401</v>
      </c>
      <c r="AL164">
        <f t="shared" si="77"/>
        <v>120.238</v>
      </c>
      <c r="AM164">
        <f t="shared" si="78"/>
        <v>0.99199999999999999</v>
      </c>
      <c r="AN164">
        <f t="shared" si="79"/>
        <v>0.119905</v>
      </c>
      <c r="AO164">
        <f t="shared" si="80"/>
        <v>0.23343766666666665</v>
      </c>
      <c r="AP164">
        <f t="shared" si="81"/>
        <v>-7.9106666666666665E-3</v>
      </c>
      <c r="AQ164">
        <f t="shared" si="82"/>
        <v>3.1000000000000015E-5</v>
      </c>
      <c r="AR164">
        <f t="shared" si="83"/>
        <v>0.19453333333333334</v>
      </c>
      <c r="AS164">
        <f t="shared" si="84"/>
        <v>-0.79113333333333336</v>
      </c>
      <c r="AT164">
        <f t="shared" si="85"/>
        <v>2.5900000000000017E-2</v>
      </c>
    </row>
    <row r="165" spans="1:46" x14ac:dyDescent="0.3">
      <c r="A165" t="s">
        <v>17</v>
      </c>
      <c r="B165">
        <v>11</v>
      </c>
      <c r="C165">
        <v>2</v>
      </c>
      <c r="D165">
        <v>120</v>
      </c>
      <c r="E165">
        <v>1</v>
      </c>
      <c r="F165">
        <v>0.999</v>
      </c>
      <c r="G165">
        <v>60</v>
      </c>
      <c r="H165">
        <v>120.00350952148401</v>
      </c>
      <c r="I165">
        <v>0.99989372491836503</v>
      </c>
      <c r="J165">
        <v>99.900047302246094</v>
      </c>
      <c r="K165">
        <v>0.11987081915140101</v>
      </c>
      <c r="L165">
        <v>-5.3616324439644796E-3</v>
      </c>
      <c r="M165">
        <v>0.11999075859784999</v>
      </c>
      <c r="N165">
        <v>120.23699999999999</v>
      </c>
      <c r="O165">
        <v>0.98499999999999999</v>
      </c>
      <c r="P165">
        <v>0.119683</v>
      </c>
      <c r="Q165">
        <v>0.23349</v>
      </c>
      <c r="R165">
        <v>-1.4893999999999999E-2</v>
      </c>
      <c r="S165">
        <v>-1.8799999999999999E-4</v>
      </c>
      <c r="T165">
        <v>0.1946</v>
      </c>
      <c r="U165">
        <v>-1.4895</v>
      </c>
      <c r="V165">
        <v>-0.15670000000000001</v>
      </c>
      <c r="Y165">
        <f t="shared" si="64"/>
        <v>0</v>
      </c>
      <c r="Z165">
        <f t="shared" si="65"/>
        <v>0</v>
      </c>
      <c r="AA165">
        <f t="shared" si="66"/>
        <v>0</v>
      </c>
      <c r="AB165">
        <f t="shared" si="67"/>
        <v>0</v>
      </c>
      <c r="AC165">
        <f t="shared" si="68"/>
        <v>0</v>
      </c>
      <c r="AD165">
        <f t="shared" si="69"/>
        <v>0</v>
      </c>
      <c r="AE165">
        <f t="shared" si="70"/>
        <v>0</v>
      </c>
      <c r="AF165">
        <f t="shared" si="71"/>
        <v>0</v>
      </c>
      <c r="AG165">
        <f t="shared" si="72"/>
        <v>0</v>
      </c>
      <c r="AH165">
        <f t="shared" si="73"/>
        <v>0</v>
      </c>
      <c r="AI165">
        <f t="shared" si="74"/>
        <v>0</v>
      </c>
      <c r="AJ165">
        <f t="shared" si="75"/>
        <v>0</v>
      </c>
      <c r="AK165">
        <f t="shared" si="76"/>
        <v>0</v>
      </c>
      <c r="AL165">
        <f t="shared" si="77"/>
        <v>0</v>
      </c>
      <c r="AM165">
        <f t="shared" si="78"/>
        <v>0</v>
      </c>
      <c r="AN165">
        <f t="shared" si="79"/>
        <v>0</v>
      </c>
      <c r="AO165">
        <f t="shared" si="80"/>
        <v>0</v>
      </c>
      <c r="AP165">
        <f t="shared" si="81"/>
        <v>0</v>
      </c>
      <c r="AQ165">
        <f t="shared" si="82"/>
        <v>0</v>
      </c>
      <c r="AR165">
        <f t="shared" si="83"/>
        <v>0</v>
      </c>
      <c r="AS165">
        <f t="shared" si="84"/>
        <v>0</v>
      </c>
      <c r="AT165">
        <f t="shared" si="85"/>
        <v>0</v>
      </c>
    </row>
    <row r="166" spans="1:46" x14ac:dyDescent="0.3">
      <c r="A166" t="s">
        <v>17</v>
      </c>
      <c r="B166">
        <v>11</v>
      </c>
      <c r="C166">
        <v>3</v>
      </c>
      <c r="D166">
        <v>120</v>
      </c>
      <c r="E166">
        <v>1</v>
      </c>
      <c r="F166">
        <v>0.999</v>
      </c>
      <c r="G166">
        <v>60</v>
      </c>
      <c r="H166">
        <v>120.00350952148401</v>
      </c>
      <c r="I166">
        <v>0.99995517730712802</v>
      </c>
      <c r="J166">
        <v>99.900093078613196</v>
      </c>
      <c r="K166">
        <v>0.119878247380256</v>
      </c>
      <c r="L166">
        <v>-5.3620883263647504E-3</v>
      </c>
      <c r="M166">
        <v>0.119998134672641</v>
      </c>
      <c r="N166">
        <v>120.23099999999999</v>
      </c>
      <c r="O166">
        <v>0.99199999999999999</v>
      </c>
      <c r="P166">
        <v>0.120394</v>
      </c>
      <c r="Q166">
        <v>0.22749</v>
      </c>
      <c r="R166">
        <v>-7.9550000000000003E-3</v>
      </c>
      <c r="S166">
        <v>5.1599999999999997E-4</v>
      </c>
      <c r="T166">
        <v>0.18959999999999999</v>
      </c>
      <c r="U166">
        <v>-0.79559999999999997</v>
      </c>
      <c r="V166">
        <v>0.43020000000000003</v>
      </c>
      <c r="Y166">
        <f t="shared" si="64"/>
        <v>0</v>
      </c>
      <c r="Z166">
        <f t="shared" si="65"/>
        <v>0</v>
      </c>
      <c r="AA166">
        <f t="shared" si="66"/>
        <v>0</v>
      </c>
      <c r="AB166">
        <f t="shared" si="67"/>
        <v>0</v>
      </c>
      <c r="AC166">
        <f t="shared" si="68"/>
        <v>0</v>
      </c>
      <c r="AD166">
        <f t="shared" si="69"/>
        <v>0</v>
      </c>
      <c r="AE166">
        <f t="shared" si="70"/>
        <v>0</v>
      </c>
      <c r="AF166">
        <f t="shared" si="71"/>
        <v>0</v>
      </c>
      <c r="AG166">
        <f t="shared" si="72"/>
        <v>0</v>
      </c>
      <c r="AH166">
        <f t="shared" si="73"/>
        <v>0</v>
      </c>
      <c r="AI166">
        <f t="shared" si="74"/>
        <v>0</v>
      </c>
      <c r="AJ166">
        <f t="shared" si="75"/>
        <v>0</v>
      </c>
      <c r="AK166">
        <f t="shared" si="76"/>
        <v>0</v>
      </c>
      <c r="AL166">
        <f t="shared" si="77"/>
        <v>0</v>
      </c>
      <c r="AM166">
        <f t="shared" si="78"/>
        <v>0</v>
      </c>
      <c r="AN166">
        <f t="shared" si="79"/>
        <v>0</v>
      </c>
      <c r="AO166">
        <f t="shared" si="80"/>
        <v>0</v>
      </c>
      <c r="AP166">
        <f t="shared" si="81"/>
        <v>0</v>
      </c>
      <c r="AQ166">
        <f t="shared" si="82"/>
        <v>0</v>
      </c>
      <c r="AR166">
        <f t="shared" si="83"/>
        <v>0</v>
      </c>
      <c r="AS166">
        <f t="shared" si="84"/>
        <v>0</v>
      </c>
      <c r="AT166">
        <f t="shared" si="85"/>
        <v>0</v>
      </c>
    </row>
    <row r="232" spans="98:98" x14ac:dyDescent="0.3">
      <c r="CT232" t="s">
        <v>15</v>
      </c>
    </row>
  </sheetData>
  <mergeCells count="2">
    <mergeCell ref="Y3:AT3"/>
    <mergeCell ref="AV3:BQ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Jesse Farrell</dc:creator>
  <cp:lastModifiedBy>Jesse Farrell</cp:lastModifiedBy>
  <dcterms:created xsi:type="dcterms:W3CDTF">2026-05-04T05:35:54Z</dcterms:created>
  <dcterms:modified xsi:type="dcterms:W3CDTF">2026-05-05T05:17:32Z</dcterms:modified>
</cp:coreProperties>
</file>