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Load and Consumption" sheetId="1" r:id="rId1"/>
    <sheet name="Time" sheetId="2" r:id="rId2"/>
    <sheet name="Shutdown Current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<sst xmlns="http://schemas.openxmlformats.org/spreadsheetml/2006/main" count="73" uniqueCount="27">
  <si>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Note: All currents in uA, Vbatt = 4.2V</t>
  </si>
  <si>
    <t>Supply</t>
  </si>
  <si>
    <t>Load Resistance</t>
  </si>
  <si>
    <t>Load Current (uA)</t>
  </si>
  <si>
    <t>Vout</t>
  </si>
  <si>
    <t>Noise (mVpk-pk)</t>
  </si>
  <si>
    <t>Input Current (uA)</t>
  </si>
  <si>
    <t>Efficiency</t>
  </si>
  <si>
    <t>Notes</t>
  </si>
  <si>
    <t>1.8V</t>
  </si>
  <si>
    <t>-</t>
  </si>
  <si>
    <t>15V</t>
  </si>
  <si>
    <t>25V</t>
  </si>
  <si>
    <t>-15V</t>
  </si>
  <si>
    <t>-32V</t>
  </si>
  <si>
    <t>VCOM</t>
  </si>
  <si>
    <t>0V Input</t>
  </si>
  <si>
    <t>.893V Input</t>
  </si>
  <si>
    <t>1.784V Input</t>
  </si>
  <si>
    <t>3.3V</t>
  </si>
  <si>
    <t>&lt;20</t>
  </si>
  <si>
    <t>Startup Time (ms)</t>
  </si>
  <si>
    <t>Shutdown Time (ms)</t>
  </si>
  <si>
    <t>10k</t>
  </si>
  <si>
    <t>100k</t>
  </si>
  <si>
    <t>Shutdown Current (uA)</t>
  </si>
  <si>
    <t>Battery Protector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</si>
</sst>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8.140625" style="0" customWidth="1"/>
    <col min="2" max="2" width="16.140625" style="0" customWidth="1"/>
    <col min="3" max="3" width="16.421875" style="1" customWidth="1"/>
    <col min="4" max="4" width="11.57421875" style="0" customWidth="1"/>
    <col min="5" max="5" width="15.28125" style="0" customWidth="1"/>
    <col min="6" max="6" width="17.57421875" style="0" customWidth="1"/>
    <col min="7" max="7" width="11.57421875" style="0" customWidth="1"/>
    <col min="8" max="8" width="48.7109375" style="0" customWidth="1"/>
    <col min="9" max="16384" width="11.57421875" style="0" customWidth="1"/>
  </cols>
  <sheetData>
    <row r="1" ht="12.75">
      <c r="A1" t="s">
        <v>0</v>
      </c>
    </row>
    <row r="2" spans="1:8" s="2" customFormat="1" ht="12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7" ht="12.75">
      <c r="A3" t="s">
        <v>9</v>
      </c>
      <c r="B3" s="4">
        <v>100000000</v>
      </c>
      <c r="C3" s="1">
        <f aca="true" t="shared" si="0" ref="C3:C16">(D3/B3)*1000000</f>
        <v>0.011819999999999999</v>
      </c>
      <c r="D3">
        <v>1.182</v>
      </c>
      <c r="E3" t="s">
        <v>10</v>
      </c>
      <c r="F3">
        <v>0.6000000000000001</v>
      </c>
      <c r="G3" s="5">
        <f>(D3*C3*0.000001)/(4.2*F3*0.000001)</f>
        <v>0.005544142857142855</v>
      </c>
    </row>
    <row r="4" spans="1:7" ht="12.75">
      <c r="A4" t="s">
        <v>9</v>
      </c>
      <c r="B4" s="4">
        <v>10000000</v>
      </c>
      <c r="C4" s="1">
        <f t="shared" si="0"/>
        <v>0.1182</v>
      </c>
      <c r="D4">
        <v>1.182</v>
      </c>
      <c r="E4">
        <v>50</v>
      </c>
      <c r="F4">
        <v>1</v>
      </c>
      <c r="G4" s="5">
        <f aca="true" t="shared" si="1" ref="G4:G16">(D4*C4)/(4.2*F4)</f>
        <v>0.03326485714285714</v>
      </c>
    </row>
    <row r="5" spans="1:7" ht="12.75">
      <c r="A5" t="s">
        <v>9</v>
      </c>
      <c r="B5" s="4">
        <v>1000000</v>
      </c>
      <c r="C5" s="1">
        <f t="shared" si="0"/>
        <v>1.82</v>
      </c>
      <c r="D5">
        <v>1.82</v>
      </c>
      <c r="E5">
        <v>54</v>
      </c>
      <c r="F5">
        <v>1.6</v>
      </c>
      <c r="G5" s="5">
        <f t="shared" si="1"/>
        <v>0.49291666666666667</v>
      </c>
    </row>
    <row r="6" spans="1:7" ht="12.75">
      <c r="A6" t="s">
        <v>9</v>
      </c>
      <c r="B6" s="4">
        <v>100000</v>
      </c>
      <c r="C6" s="1">
        <f t="shared" si="0"/>
        <v>18.200000000000003</v>
      </c>
      <c r="D6">
        <v>1.82</v>
      </c>
      <c r="E6">
        <v>54</v>
      </c>
      <c r="F6">
        <v>10</v>
      </c>
      <c r="G6" s="5">
        <f t="shared" si="1"/>
        <v>0.7886666666666668</v>
      </c>
    </row>
    <row r="7" spans="1:7" ht="12.75">
      <c r="A7" t="s">
        <v>9</v>
      </c>
      <c r="B7" s="4">
        <v>10000</v>
      </c>
      <c r="C7" s="1">
        <f t="shared" si="0"/>
        <v>182</v>
      </c>
      <c r="D7">
        <v>1.82</v>
      </c>
      <c r="E7">
        <v>57</v>
      </c>
      <c r="F7">
        <v>97</v>
      </c>
      <c r="G7" s="5">
        <f t="shared" si="1"/>
        <v>0.8130584192439863</v>
      </c>
    </row>
    <row r="8" spans="1:7" ht="12.75">
      <c r="A8" t="s">
        <v>9</v>
      </c>
      <c r="B8" s="4">
        <v>1000</v>
      </c>
      <c r="C8" s="1">
        <f t="shared" si="0"/>
        <v>1810</v>
      </c>
      <c r="D8">
        <v>1.81</v>
      </c>
      <c r="E8">
        <v>59</v>
      </c>
      <c r="F8">
        <v>941</v>
      </c>
      <c r="G8" s="5">
        <f t="shared" si="1"/>
        <v>0.8289307221294469</v>
      </c>
    </row>
    <row r="9" spans="1:7" ht="12.75">
      <c r="A9" t="s">
        <v>11</v>
      </c>
      <c r="B9" s="4">
        <v>100000000</v>
      </c>
      <c r="C9" s="1">
        <f t="shared" si="0"/>
        <v>0.15109999999999998</v>
      </c>
      <c r="D9">
        <v>15.11</v>
      </c>
      <c r="E9" t="s">
        <v>10</v>
      </c>
      <c r="F9">
        <v>32</v>
      </c>
      <c r="G9" s="5">
        <f t="shared" si="1"/>
        <v>0.016987507440476186</v>
      </c>
    </row>
    <row r="10" spans="1:7" ht="12.75">
      <c r="A10" t="s">
        <v>11</v>
      </c>
      <c r="B10" s="4">
        <v>10000000</v>
      </c>
      <c r="C10" s="1">
        <f t="shared" si="0"/>
        <v>1.5110000000000001</v>
      </c>
      <c r="D10">
        <v>15.11</v>
      </c>
      <c r="E10">
        <v>32</v>
      </c>
      <c r="F10">
        <v>75</v>
      </c>
      <c r="G10" s="5">
        <f t="shared" si="1"/>
        <v>0.07248003174603175</v>
      </c>
    </row>
    <row r="11" spans="1:7" ht="12.75">
      <c r="A11" t="s">
        <v>11</v>
      </c>
      <c r="B11" s="4">
        <v>1000000</v>
      </c>
      <c r="C11" s="1">
        <f t="shared" si="0"/>
        <v>15.12</v>
      </c>
      <c r="D11">
        <v>15.12</v>
      </c>
      <c r="E11">
        <v>37</v>
      </c>
      <c r="F11">
        <v>120</v>
      </c>
      <c r="G11" s="5">
        <f t="shared" si="1"/>
        <v>0.4536</v>
      </c>
    </row>
    <row r="12" spans="1:7" ht="12.75">
      <c r="A12" t="s">
        <v>11</v>
      </c>
      <c r="B12" s="4">
        <v>10000</v>
      </c>
      <c r="C12" s="1">
        <f t="shared" si="0"/>
        <v>1503</v>
      </c>
      <c r="D12">
        <v>15.03</v>
      </c>
      <c r="E12">
        <v>100</v>
      </c>
      <c r="F12">
        <v>7800</v>
      </c>
      <c r="G12" s="5">
        <f t="shared" si="1"/>
        <v>0.6895631868131868</v>
      </c>
    </row>
    <row r="13" spans="1:7" ht="12.75">
      <c r="A13" t="s">
        <v>12</v>
      </c>
      <c r="B13" s="4">
        <v>100000000</v>
      </c>
      <c r="C13" s="1">
        <f t="shared" si="0"/>
        <v>0.2508</v>
      </c>
      <c r="D13">
        <v>25.08</v>
      </c>
      <c r="E13" t="s">
        <v>10</v>
      </c>
      <c r="F13">
        <v>82</v>
      </c>
      <c r="G13" s="5">
        <f t="shared" si="1"/>
        <v>0.01826383275261324</v>
      </c>
    </row>
    <row r="14" spans="1:7" ht="12.75">
      <c r="A14" t="s">
        <v>12</v>
      </c>
      <c r="B14" s="4">
        <v>10000000</v>
      </c>
      <c r="C14" s="1">
        <f t="shared" si="0"/>
        <v>2.506</v>
      </c>
      <c r="D14">
        <v>25.06</v>
      </c>
      <c r="E14">
        <v>44</v>
      </c>
      <c r="F14">
        <v>192</v>
      </c>
      <c r="G14" s="5">
        <f t="shared" si="1"/>
        <v>0.07787743055555553</v>
      </c>
    </row>
    <row r="15" spans="1:7" ht="12.75">
      <c r="A15" t="s">
        <v>12</v>
      </c>
      <c r="B15" s="4">
        <v>1000000</v>
      </c>
      <c r="C15" s="1">
        <f t="shared" si="0"/>
        <v>25.05</v>
      </c>
      <c r="D15">
        <v>25.05</v>
      </c>
      <c r="E15">
        <v>61</v>
      </c>
      <c r="F15">
        <v>410</v>
      </c>
      <c r="G15" s="5">
        <f t="shared" si="1"/>
        <v>0.36440331010452964</v>
      </c>
    </row>
    <row r="16" spans="1:7" ht="12.75">
      <c r="A16" t="s">
        <v>12</v>
      </c>
      <c r="B16" s="4">
        <v>100000</v>
      </c>
      <c r="C16" s="1">
        <f t="shared" si="0"/>
        <v>250.20000000000002</v>
      </c>
      <c r="D16">
        <v>25.02</v>
      </c>
      <c r="E16">
        <v>213</v>
      </c>
      <c r="F16">
        <v>2430</v>
      </c>
      <c r="G16" s="5">
        <f t="shared" si="1"/>
        <v>0.6133650793650793</v>
      </c>
    </row>
    <row r="17" spans="1:7" ht="12.75">
      <c r="A17" t="s">
        <v>13</v>
      </c>
      <c r="B17" s="4">
        <v>100000000</v>
      </c>
      <c r="C17" s="1">
        <f aca="true" t="shared" si="2" ref="C17:C26">-(D17/B17)*1000000</f>
        <v>0.14980000000000002</v>
      </c>
      <c r="D17">
        <v>-14.98</v>
      </c>
      <c r="E17" t="s">
        <v>10</v>
      </c>
      <c r="F17">
        <v>94</v>
      </c>
      <c r="G17" s="5">
        <f aca="true" t="shared" si="3" ref="G17:G26">-(D17*C17)/(4.2*F17)</f>
        <v>0.005683900709219859</v>
      </c>
    </row>
    <row r="18" spans="1:7" ht="12.75">
      <c r="A18" t="s">
        <v>13</v>
      </c>
      <c r="B18" s="4">
        <v>10000000</v>
      </c>
      <c r="C18" s="1">
        <f t="shared" si="2"/>
        <v>1.498</v>
      </c>
      <c r="D18">
        <v>-14.98</v>
      </c>
      <c r="E18">
        <v>116</v>
      </c>
      <c r="F18">
        <v>127</v>
      </c>
      <c r="G18" s="5">
        <f t="shared" si="3"/>
        <v>0.04206981627296588</v>
      </c>
    </row>
    <row r="19" spans="1:7" ht="12.75">
      <c r="A19" t="s">
        <v>13</v>
      </c>
      <c r="B19" s="4">
        <v>1000000</v>
      </c>
      <c r="C19" s="1">
        <f t="shared" si="2"/>
        <v>14.98</v>
      </c>
      <c r="D19">
        <v>-14.98</v>
      </c>
      <c r="E19">
        <v>120</v>
      </c>
      <c r="F19">
        <v>162</v>
      </c>
      <c r="G19" s="5">
        <f t="shared" si="3"/>
        <v>0.32980658436213994</v>
      </c>
    </row>
    <row r="20" spans="1:7" ht="12.75">
      <c r="A20" t="s">
        <v>13</v>
      </c>
      <c r="B20" s="4">
        <v>100000</v>
      </c>
      <c r="C20" s="1">
        <f t="shared" si="2"/>
        <v>149.9</v>
      </c>
      <c r="D20">
        <v>-14.99</v>
      </c>
      <c r="E20">
        <v>130</v>
      </c>
      <c r="F20">
        <v>845</v>
      </c>
      <c r="G20" s="5">
        <f t="shared" si="3"/>
        <v>0.6331363764440688</v>
      </c>
    </row>
    <row r="21" spans="1:7" ht="12.75">
      <c r="A21" t="s">
        <v>13</v>
      </c>
      <c r="B21" s="4">
        <v>10000</v>
      </c>
      <c r="C21" s="1">
        <f t="shared" si="2"/>
        <v>1498</v>
      </c>
      <c r="D21">
        <v>-14.98</v>
      </c>
      <c r="E21">
        <v>147</v>
      </c>
      <c r="F21">
        <v>7700</v>
      </c>
      <c r="G21" s="5">
        <f t="shared" si="3"/>
        <v>0.6938787878787879</v>
      </c>
    </row>
    <row r="22" spans="1:7" ht="12.75">
      <c r="A22" t="s">
        <v>14</v>
      </c>
      <c r="B22" s="4">
        <v>100000000</v>
      </c>
      <c r="C22" s="1">
        <f t="shared" si="2"/>
        <v>0.32030000000000003</v>
      </c>
      <c r="D22">
        <v>-32.03</v>
      </c>
      <c r="E22" t="s">
        <v>10</v>
      </c>
      <c r="F22">
        <v>159</v>
      </c>
      <c r="G22" s="5">
        <f t="shared" si="3"/>
        <v>0.015362696915244086</v>
      </c>
    </row>
    <row r="23" spans="1:7" ht="12.75">
      <c r="A23" t="s">
        <v>14</v>
      </c>
      <c r="B23" s="4">
        <v>10000000</v>
      </c>
      <c r="C23" s="1">
        <f t="shared" si="2"/>
        <v>3.2030000000000003</v>
      </c>
      <c r="D23">
        <v>-32.03</v>
      </c>
      <c r="E23">
        <v>152</v>
      </c>
      <c r="F23">
        <v>320</v>
      </c>
      <c r="G23" s="5">
        <f t="shared" si="3"/>
        <v>0.07633340029761906</v>
      </c>
    </row>
    <row r="24" spans="1:7" ht="12.75">
      <c r="A24" t="s">
        <v>14</v>
      </c>
      <c r="B24" s="4">
        <v>1000000</v>
      </c>
      <c r="C24" s="1">
        <f t="shared" si="2"/>
        <v>32.03</v>
      </c>
      <c r="D24">
        <v>-32.03</v>
      </c>
      <c r="E24">
        <v>156</v>
      </c>
      <c r="F24">
        <v>500</v>
      </c>
      <c r="G24" s="5">
        <f t="shared" si="3"/>
        <v>0.48853376190476194</v>
      </c>
    </row>
    <row r="25" spans="1:7" ht="12.75">
      <c r="A25" t="s">
        <v>14</v>
      </c>
      <c r="B25" s="4">
        <v>100000</v>
      </c>
      <c r="C25" s="1">
        <f t="shared" si="2"/>
        <v>320.6</v>
      </c>
      <c r="D25">
        <v>-32.06</v>
      </c>
      <c r="E25">
        <v>178</v>
      </c>
      <c r="F25">
        <v>3840</v>
      </c>
      <c r="G25" s="5">
        <f t="shared" si="3"/>
        <v>0.6373038194444446</v>
      </c>
    </row>
    <row r="26" spans="1:7" ht="12.75">
      <c r="A26" t="s">
        <v>14</v>
      </c>
      <c r="B26" s="4">
        <v>10000</v>
      </c>
      <c r="C26" s="1">
        <f t="shared" si="2"/>
        <v>3159</v>
      </c>
      <c r="D26">
        <v>-31.59</v>
      </c>
      <c r="E26">
        <v>253</v>
      </c>
      <c r="F26">
        <v>39050</v>
      </c>
      <c r="G26" s="5">
        <f t="shared" si="3"/>
        <v>0.6084556429486007</v>
      </c>
    </row>
    <row r="27" spans="1:8" ht="12.75">
      <c r="A27" t="s">
        <v>15</v>
      </c>
      <c r="B27" s="4">
        <v>1000000</v>
      </c>
      <c r="C27" s="1">
        <v>0</v>
      </c>
      <c r="D27">
        <v>0</v>
      </c>
      <c r="E27" t="s">
        <v>10</v>
      </c>
      <c r="F27">
        <v>1.4</v>
      </c>
      <c r="G27" s="5"/>
      <c r="H27" t="s">
        <v>16</v>
      </c>
    </row>
    <row r="28" spans="1:8" ht="12.75">
      <c r="A28" t="s">
        <v>15</v>
      </c>
      <c r="B28" s="4">
        <v>1000000</v>
      </c>
      <c r="C28" s="1">
        <f aca="true" t="shared" si="4" ref="C28:C29">(D28/B28)*1000000</f>
        <v>4.98</v>
      </c>
      <c r="D28">
        <v>4.98</v>
      </c>
      <c r="E28" t="s">
        <v>10</v>
      </c>
      <c r="F28">
        <v>7.2</v>
      </c>
      <c r="G28" s="5"/>
      <c r="H28" t="s">
        <v>17</v>
      </c>
    </row>
    <row r="29" spans="1:8" ht="12.75">
      <c r="A29" t="s">
        <v>15</v>
      </c>
      <c r="B29" s="4">
        <v>1000000</v>
      </c>
      <c r="C29" s="1">
        <f t="shared" si="4"/>
        <v>9.97</v>
      </c>
      <c r="D29">
        <v>9.97</v>
      </c>
      <c r="E29" t="s">
        <v>10</v>
      </c>
      <c r="F29">
        <v>12.6</v>
      </c>
      <c r="G29" s="5"/>
      <c r="H29" t="s">
        <v>18</v>
      </c>
    </row>
    <row r="30" spans="1:6" ht="12.75">
      <c r="A30" t="s">
        <v>19</v>
      </c>
      <c r="B30" s="4">
        <v>100000000</v>
      </c>
      <c r="D30">
        <v>3.3</v>
      </c>
      <c r="E30" t="s">
        <v>20</v>
      </c>
      <c r="F30">
        <v>0.5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8" sqref="C8"/>
    </sheetView>
  </sheetViews>
  <sheetFormatPr defaultColWidth="11.421875" defaultRowHeight="12.75"/>
  <cols>
    <col min="1" max="1" width="32.00390625" style="0" customWidth="1"/>
    <col min="2" max="2" width="16.8515625" style="0" customWidth="1"/>
    <col min="3" max="3" width="17.28125" style="0" customWidth="1"/>
    <col min="4" max="5" width="18.421875" style="0" customWidth="1"/>
    <col min="6" max="16384" width="11.57421875" style="0" customWidth="1"/>
  </cols>
  <sheetData>
    <row r="1" ht="12.75">
      <c r="A1" t="s">
        <v>0</v>
      </c>
    </row>
    <row r="2" spans="1:4" ht="12.75">
      <c r="A2" s="2" t="s">
        <v>1</v>
      </c>
      <c r="B2" s="2" t="s">
        <v>2</v>
      </c>
      <c r="C2" s="2" t="s">
        <v>21</v>
      </c>
      <c r="D2" s="2" t="s">
        <v>22</v>
      </c>
    </row>
    <row r="3" spans="1:4" ht="12.75">
      <c r="A3" t="s">
        <v>19</v>
      </c>
      <c r="B3" t="s">
        <v>23</v>
      </c>
      <c r="C3">
        <v>1.5</v>
      </c>
      <c r="D3">
        <v>0.15</v>
      </c>
    </row>
    <row r="4" spans="1:4" ht="12.75">
      <c r="A4" t="s">
        <v>11</v>
      </c>
      <c r="B4" t="s">
        <v>23</v>
      </c>
      <c r="C4">
        <v>10</v>
      </c>
      <c r="D4">
        <v>1.2</v>
      </c>
    </row>
    <row r="5" spans="1:4" ht="12.75">
      <c r="A5" t="s">
        <v>12</v>
      </c>
      <c r="B5" t="s">
        <v>24</v>
      </c>
      <c r="C5">
        <v>10.5</v>
      </c>
      <c r="D5">
        <v>16</v>
      </c>
    </row>
    <row r="6" spans="1:4" ht="12.75">
      <c r="A6" t="s">
        <v>13</v>
      </c>
      <c r="B6" t="s">
        <v>23</v>
      </c>
      <c r="C6">
        <v>0.2</v>
      </c>
      <c r="D6">
        <v>14</v>
      </c>
    </row>
    <row r="7" spans="1:4" ht="12.75">
      <c r="A7" t="s">
        <v>14</v>
      </c>
      <c r="B7" t="s">
        <v>24</v>
      </c>
      <c r="C7">
        <v>0.4</v>
      </c>
      <c r="D7">
        <v>50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2" width="22.421875" style="0" customWidth="1"/>
    <col min="3" max="16384" width="11.57421875" style="0" customWidth="1"/>
  </cols>
  <sheetData>
    <row r="1" ht="12.75">
      <c r="A1" t="s">
        <v>0</v>
      </c>
    </row>
    <row r="2" spans="1:2" ht="12.75">
      <c r="A2" s="2" t="s">
        <v>1</v>
      </c>
      <c r="B2" s="2" t="s">
        <v>25</v>
      </c>
    </row>
    <row r="3" ht="12.75">
      <c r="A3" t="s">
        <v>26</v>
      </c>
    </row>
    <row r="4" spans="1:2" ht="12.75">
      <c r="A4" t="s">
        <v>19</v>
      </c>
      <c r="B4">
        <v>0.24</v>
      </c>
    </row>
    <row r="5" spans="1:2" ht="12.75">
      <c r="A5" t="s">
        <v>11</v>
      </c>
      <c r="B5" s="4">
        <v>0.022</v>
      </c>
    </row>
    <row r="6" spans="1:2" ht="12.75">
      <c r="A6" t="s">
        <v>12</v>
      </c>
      <c r="B6" s="4">
        <v>0.022</v>
      </c>
    </row>
    <row r="7" spans="1:2" ht="12.75">
      <c r="A7" t="s">
        <v>13</v>
      </c>
      <c r="B7">
        <v>0.30000000000000004</v>
      </c>
    </row>
    <row r="8" spans="1:2" ht="12.75">
      <c r="A8" t="s">
        <v>14</v>
      </c>
      <c r="B8">
        <v>0.30000000000000004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2009-04-16T18:32:48Z</dcterms:created>
  <dcterms:modified xsi:type="dcterms:W3CDTF">2017-04-29T16:38:33Z</dcterms:modified>
  <cp:category/>
  <cp:version/>
  <cp:contentType/>
  <cp:contentStatus/>
  <cp:revision>196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